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hizitii\Desktop\"/>
    </mc:Choice>
  </mc:AlternateContent>
  <xr:revisionPtr revIDLastSave="0" documentId="8_{E9689565-6609-43B4-B4E0-6934DD8D8B9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necesar până la 31.12.2024" sheetId="10" r:id="rId1"/>
    <sheet name="necesar pe primele 4 luni " sheetId="11" r:id="rId2"/>
  </sheets>
  <definedNames>
    <definedName name="_xlnm.Print_Titles" localSheetId="0">'necesar până la 31.12.2024'!$5:$5</definedName>
    <definedName name="_xlnm.Print_Titles" localSheetId="1">'necesar pe primele 4 luni '!$5:$5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3" i="10" l="1"/>
  <c r="E111" i="10"/>
  <c r="G110" i="10"/>
  <c r="H110" i="10" s="1"/>
  <c r="F111" i="10"/>
  <c r="F66" i="11"/>
  <c r="F65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" i="11"/>
  <c r="G8" i="10"/>
  <c r="H8" i="10" s="1"/>
  <c r="G9" i="10"/>
  <c r="H9" i="10" s="1"/>
  <c r="G10" i="10"/>
  <c r="H10" i="10" s="1"/>
  <c r="G11" i="10"/>
  <c r="H11" i="10" s="1"/>
  <c r="G12" i="10"/>
  <c r="H12" i="10" s="1"/>
  <c r="G13" i="10"/>
  <c r="H13" i="10" s="1"/>
  <c r="G14" i="10"/>
  <c r="H14" i="10" s="1"/>
  <c r="G15" i="10"/>
  <c r="H15" i="10" s="1"/>
  <c r="G16" i="10"/>
  <c r="H16" i="10" s="1"/>
  <c r="G17" i="10"/>
  <c r="H17" i="10" s="1"/>
  <c r="G18" i="10"/>
  <c r="H18" i="10" s="1"/>
  <c r="G19" i="10"/>
  <c r="H19" i="10" s="1"/>
  <c r="G20" i="10"/>
  <c r="H20" i="10" s="1"/>
  <c r="G21" i="10"/>
  <c r="H21" i="10" s="1"/>
  <c r="G22" i="10"/>
  <c r="H22" i="10" s="1"/>
  <c r="G23" i="10"/>
  <c r="H23" i="10" s="1"/>
  <c r="G24" i="10"/>
  <c r="H24" i="10" s="1"/>
  <c r="G25" i="10"/>
  <c r="H25" i="10" s="1"/>
  <c r="G26" i="10"/>
  <c r="H26" i="10" s="1"/>
  <c r="G27" i="10"/>
  <c r="H27" i="10" s="1"/>
  <c r="G28" i="10"/>
  <c r="H28" i="10" s="1"/>
  <c r="G29" i="10"/>
  <c r="H29" i="10" s="1"/>
  <c r="G30" i="10"/>
  <c r="H30" i="10" s="1"/>
  <c r="G31" i="10"/>
  <c r="H31" i="10" s="1"/>
  <c r="G32" i="10"/>
  <c r="H32" i="10" s="1"/>
  <c r="G33" i="10"/>
  <c r="H33" i="10" s="1"/>
  <c r="G34" i="10"/>
  <c r="H34" i="10" s="1"/>
  <c r="G35" i="10"/>
  <c r="H35" i="10" s="1"/>
  <c r="G36" i="10"/>
  <c r="H36" i="10" s="1"/>
  <c r="G37" i="10"/>
  <c r="H37" i="10" s="1"/>
  <c r="G38" i="10"/>
  <c r="H38" i="10" s="1"/>
  <c r="G39" i="10"/>
  <c r="H39" i="10" s="1"/>
  <c r="G40" i="10"/>
  <c r="H40" i="10" s="1"/>
  <c r="G41" i="10"/>
  <c r="H41" i="10" s="1"/>
  <c r="G42" i="10"/>
  <c r="H42" i="10" s="1"/>
  <c r="G43" i="10"/>
  <c r="H43" i="10" s="1"/>
  <c r="G44" i="10"/>
  <c r="H44" i="10" s="1"/>
  <c r="G45" i="10"/>
  <c r="H45" i="10" s="1"/>
  <c r="G46" i="10"/>
  <c r="H46" i="10" s="1"/>
  <c r="G47" i="10"/>
  <c r="H47" i="10" s="1"/>
  <c r="G48" i="10"/>
  <c r="H48" i="10" s="1"/>
  <c r="G49" i="10"/>
  <c r="H49" i="10" s="1"/>
  <c r="G50" i="10"/>
  <c r="H50" i="10" s="1"/>
  <c r="G51" i="10"/>
  <c r="H51" i="10" s="1"/>
  <c r="G52" i="10"/>
  <c r="H52" i="10" s="1"/>
  <c r="G53" i="10"/>
  <c r="H53" i="10" s="1"/>
  <c r="G54" i="10"/>
  <c r="H54" i="10" s="1"/>
  <c r="G55" i="10"/>
  <c r="H55" i="10" s="1"/>
  <c r="G56" i="10"/>
  <c r="H56" i="10" s="1"/>
  <c r="G57" i="10"/>
  <c r="H57" i="10" s="1"/>
  <c r="G58" i="10"/>
  <c r="H58" i="10" s="1"/>
  <c r="G59" i="10"/>
  <c r="H59" i="10" s="1"/>
  <c r="G60" i="10"/>
  <c r="H60" i="10" s="1"/>
  <c r="G61" i="10"/>
  <c r="H61" i="10" s="1"/>
  <c r="G62" i="10"/>
  <c r="H62" i="10" s="1"/>
  <c r="G63" i="10"/>
  <c r="H63" i="10" s="1"/>
  <c r="G64" i="10"/>
  <c r="H64" i="10" s="1"/>
  <c r="G65" i="10"/>
  <c r="H65" i="10" s="1"/>
  <c r="G66" i="10"/>
  <c r="H66" i="10" s="1"/>
  <c r="G67" i="10"/>
  <c r="H67" i="10" s="1"/>
  <c r="G68" i="10"/>
  <c r="H68" i="10" s="1"/>
  <c r="G69" i="10"/>
  <c r="H69" i="10" s="1"/>
  <c r="G70" i="10"/>
  <c r="H70" i="10" s="1"/>
  <c r="G71" i="10"/>
  <c r="H71" i="10" s="1"/>
  <c r="G72" i="10"/>
  <c r="H72" i="10" s="1"/>
  <c r="G73" i="10"/>
  <c r="H73" i="10" s="1"/>
  <c r="G74" i="10"/>
  <c r="H74" i="10" s="1"/>
  <c r="G75" i="10"/>
  <c r="H75" i="10" s="1"/>
  <c r="G76" i="10"/>
  <c r="H76" i="10" s="1"/>
  <c r="G77" i="10"/>
  <c r="H77" i="10" s="1"/>
  <c r="G78" i="10"/>
  <c r="H78" i="10" s="1"/>
  <c r="G79" i="10"/>
  <c r="H79" i="10" s="1"/>
  <c r="G80" i="10"/>
  <c r="H80" i="10" s="1"/>
  <c r="G81" i="10"/>
  <c r="H81" i="10" s="1"/>
  <c r="G82" i="10"/>
  <c r="H82" i="10" s="1"/>
  <c r="G83" i="10"/>
  <c r="H83" i="10" s="1"/>
  <c r="G84" i="10"/>
  <c r="H84" i="10" s="1"/>
  <c r="G85" i="10"/>
  <c r="H85" i="10" s="1"/>
  <c r="G86" i="10"/>
  <c r="H86" i="10" s="1"/>
  <c r="G87" i="10"/>
  <c r="H87" i="10" s="1"/>
  <c r="G88" i="10"/>
  <c r="H88" i="10" s="1"/>
  <c r="G89" i="10"/>
  <c r="H89" i="10" s="1"/>
  <c r="G90" i="10"/>
  <c r="H90" i="10" s="1"/>
  <c r="G91" i="10"/>
  <c r="H91" i="10" s="1"/>
  <c r="G92" i="10"/>
  <c r="H92" i="10" s="1"/>
  <c r="G93" i="10"/>
  <c r="H93" i="10" s="1"/>
  <c r="G94" i="10"/>
  <c r="H94" i="10" s="1"/>
  <c r="G95" i="10"/>
  <c r="H95" i="10" s="1"/>
  <c r="G96" i="10"/>
  <c r="H96" i="10" s="1"/>
  <c r="G97" i="10"/>
  <c r="H97" i="10" s="1"/>
  <c r="G98" i="10"/>
  <c r="H98" i="10" s="1"/>
  <c r="G99" i="10"/>
  <c r="H99" i="10" s="1"/>
  <c r="G100" i="10"/>
  <c r="H100" i="10" s="1"/>
  <c r="G101" i="10"/>
  <c r="H101" i="10" s="1"/>
  <c r="G102" i="10"/>
  <c r="H102" i="10" s="1"/>
  <c r="G103" i="10"/>
  <c r="H103" i="10" s="1"/>
  <c r="G104" i="10"/>
  <c r="H104" i="10" s="1"/>
  <c r="G105" i="10"/>
  <c r="H105" i="10" s="1"/>
  <c r="G106" i="10"/>
  <c r="H106" i="10" s="1"/>
  <c r="G107" i="10"/>
  <c r="H107" i="10" s="1"/>
  <c r="G108" i="10"/>
  <c r="H108" i="10" s="1"/>
  <c r="G109" i="10"/>
  <c r="H109" i="10" s="1"/>
  <c r="G7" i="10"/>
  <c r="H7" i="10" s="1"/>
  <c r="G6" i="10"/>
  <c r="F123" i="10"/>
  <c r="G120" i="10"/>
  <c r="H120" i="10" s="1"/>
  <c r="G117" i="10"/>
  <c r="H117" i="10" s="1"/>
  <c r="G121" i="10"/>
  <c r="H121" i="10" s="1"/>
  <c r="G122" i="10"/>
  <c r="H122" i="10" s="1"/>
  <c r="F60" i="11" l="1"/>
  <c r="F67" i="11"/>
  <c r="C127" i="10"/>
  <c r="C126" i="10"/>
  <c r="G119" i="10"/>
  <c r="H119" i="10" s="1"/>
  <c r="G118" i="10"/>
  <c r="H118" i="10" s="1"/>
  <c r="H6" i="10"/>
  <c r="H111" i="10" s="1"/>
  <c r="C70" i="11" l="1"/>
  <c r="H123" i="10"/>
</calcChain>
</file>

<file path=xl/sharedStrings.xml><?xml version="1.0" encoding="utf-8"?>
<sst xmlns="http://schemas.openxmlformats.org/spreadsheetml/2006/main" count="548" uniqueCount="247">
  <si>
    <t>Nr. crt.</t>
  </si>
  <si>
    <t>Denumirea produsului</t>
  </si>
  <si>
    <t>U.M.</t>
  </si>
  <si>
    <t>fl</t>
  </si>
  <si>
    <t>tub</t>
  </si>
  <si>
    <t>flacon</t>
  </si>
  <si>
    <t xml:space="preserve">CĂMIN </t>
  </si>
  <si>
    <t>CĂMIN</t>
  </si>
  <si>
    <t>3.</t>
  </si>
  <si>
    <t>4.</t>
  </si>
  <si>
    <t>5.</t>
  </si>
  <si>
    <t>1.</t>
  </si>
  <si>
    <t>2.</t>
  </si>
  <si>
    <t>TOTAL CANTITATIV</t>
  </si>
  <si>
    <t>TOTAL VALORIC LEI FĂRĂ TVA</t>
  </si>
  <si>
    <t xml:space="preserve"> TVA 19%</t>
  </si>
  <si>
    <t>9 %TVA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</si>
  <si>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</si>
  <si>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</si>
  <si>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</si>
  <si>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</si>
  <si>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</si>
  <si>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</si>
  <si>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</si>
  <si>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</si>
  <si>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</si>
  <si>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</si>
  <si>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</si>
  <si>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</si>
  <si>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</si>
  <si>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</si>
  <si>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</si>
  <si>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</si>
  <si>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</si>
  <si>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</si>
  <si>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</si>
  <si>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</si>
  <si>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</si>
  <si>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</si>
  <si>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</si>
  <si>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</si>
  <si>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</si>
  <si>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</si>
  <si>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</si>
  <si>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</si>
  <si>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</si>
  <si>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</si>
  <si>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</si>
  <si>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</si>
  <si>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</si>
  <si>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</si>
  <si>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</si>
  <si>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</si>
  <si>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</si>
  <si>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</si>
  <si>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</si>
  <si>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</si>
  <si>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</si>
  <si>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</si>
  <si>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</si>
  <si>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</si>
  <si>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</si>
  <si>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</si>
  <si>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</si>
  <si>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</si>
  <si>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</si>
  <si>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</si>
  <si>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</si>
  <si>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</si>
  <si>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</si>
  <si>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</si>
  <si>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</si>
  <si>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</si>
  <si>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</si>
  <si>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</si>
  <si>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</si>
  <si>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</si>
  <si>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</si>
  <si>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</si>
  <si>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</si>
  <si>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</si>
  <si>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</si>
  <si>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</si>
  <si>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</si>
  <si>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</si>
  <si>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</si>
  <si>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</si>
  <si>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</si>
  <si>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</si>
  <si>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</si>
  <si>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</si>
  <si>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</si>
  <si>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</si>
  <si>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</si>
  <si>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</si>
  <si>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</si>
  <si>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</si>
  <si>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</si>
  <si>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</si>
  <si>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</si>
  <si>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</si>
  <si>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</si>
  <si>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</si>
  <si>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</si>
  <si>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Valoare totală lei fără TVA</t>
  </si>
  <si>
    <t>CANTITĂȚI</t>
  </si>
  <si>
    <t>cut</t>
  </si>
  <si>
    <t>Oximed spray</t>
  </si>
  <si>
    <t>buc</t>
  </si>
  <si>
    <t>fiole</t>
  </si>
  <si>
    <t>Ibuprofen sirop a 40 mg/ml, flacon</t>
  </si>
  <si>
    <t>Oxeladinum sirop 0,2%, flacon</t>
  </si>
  <si>
    <t>Phenylbutazonum - cream, tub</t>
  </si>
  <si>
    <t>Diclofenac gel, tub</t>
  </si>
  <si>
    <t>Cărbune activat pulbere, flacon 60 g</t>
  </si>
  <si>
    <t>Caminul pentru persoane vârstnice:</t>
  </si>
  <si>
    <t>Direcția medico-socială:</t>
  </si>
  <si>
    <t>Denumire produs</t>
  </si>
  <si>
    <t>Acid acetilsalicilic tamponat 500 mg x 30 tb</t>
  </si>
  <si>
    <t>Adrenostazin fiole 1,5 mg x 5 fiole/cutie</t>
  </si>
  <si>
    <t>Algocalmin tablete 500mg x 20 tb/cutie</t>
  </si>
  <si>
    <t>Algocalmin fiole 1 g/2 ml sol inj x 5 fiole/cutie</t>
  </si>
  <si>
    <t>Antinevralgic 20 cp/cutie</t>
  </si>
  <si>
    <t>Artrostop (proenzi) x 180 tb</t>
  </si>
  <si>
    <t>Augmentin 1000mg x 14 tablete/cutie</t>
  </si>
  <si>
    <t>Betadina 10% x 1000 ml</t>
  </si>
  <si>
    <t>Colebil x 20 dj/cutie</t>
  </si>
  <si>
    <t>Decasept propolis x 24 tb/cutie</t>
  </si>
  <si>
    <t>Detralex 1000 mg x 30 cp/cutie</t>
  </si>
  <si>
    <t>Dicarbocalm x 20 tb/cutie</t>
  </si>
  <si>
    <t>Dulcolax 5 mg x 30tb/cutie</t>
  </si>
  <si>
    <t>Erdomed 300mg   x 10 tablete/cutie</t>
  </si>
  <si>
    <t>Extraveral x 20 tablete/cutie</t>
  </si>
  <si>
    <t>Famotidina 40 mg x 30 tb/cutie</t>
  </si>
  <si>
    <t>Fitomenadion 10mg/ml x 5 fiole/cutie</t>
  </si>
  <si>
    <t>Furosemid 20mg/ml x 5 fiole/cutie</t>
  </si>
  <si>
    <t>Furazolidon 100 mg x 20 cp</t>
  </si>
  <si>
    <t>HHC 25 mg x 5 fiole/cutie</t>
  </si>
  <si>
    <t>Ibuprofen 200mg x 20 tablete/cutie (Larofen)</t>
  </si>
  <si>
    <t>Indapamid 1,5 mg x 30 tb/cutie</t>
  </si>
  <si>
    <t>Ketoproxin 100 mg x 20 cp</t>
  </si>
  <si>
    <t>Lidocaină spray 10% x 38 g/fl</t>
  </si>
  <si>
    <t>Metoclopramid 10 mg/2 ml sol inj x 5 fiole/cutie</t>
  </si>
  <si>
    <t>Metoclopramid 10 mg  x 40 cp/cutie</t>
  </si>
  <si>
    <t>Metoprolol 50 mg x 30 cp</t>
  </si>
  <si>
    <t>Neolin (Codamin) x 20 tb/cutie</t>
  </si>
  <si>
    <t>Nitroglicerină 0,5 mg x 20 tablete/cutie</t>
  </si>
  <si>
    <t>Nitropector 20 mg x 30 cp</t>
  </si>
  <si>
    <t>No-spa 40 mg x 24 tb/cutie</t>
  </si>
  <si>
    <t>Norfloxacina 400 mg x 20 tb/cutie</t>
  </si>
  <si>
    <t>No-spa 40 mg/2 ml sol injx25 fiole/cutie</t>
  </si>
  <si>
    <t>Nurofen forte 400 mg x 12 dj/cutie</t>
  </si>
  <si>
    <t>Nurofen raceala si gripa 200mg/30 mg x 12 dj/cutie</t>
  </si>
  <si>
    <t>Ospamox 1000 mg x 12 cp</t>
  </si>
  <si>
    <t>Panadol rapid 500mg x 12 tablete/cutie</t>
  </si>
  <si>
    <t>Parasinus x 20 tb/cutie</t>
  </si>
  <si>
    <t>Piafen 500mg x 20 tablete/cutie</t>
  </si>
  <si>
    <t>Regen ung x 50 g</t>
  </si>
  <si>
    <t>Strepsils intensiv miere si lamaie x 24 dj/cutie</t>
  </si>
  <si>
    <t>Symphoral 10mg x 10 tablete/cutie</t>
  </si>
  <si>
    <t>Sucrazit x 300 tb (ciuperca)</t>
  </si>
  <si>
    <t>Theraflu Sinus x 10 plicuri</t>
  </si>
  <si>
    <t>Triferment x 30 tablete/cutie</t>
  </si>
  <si>
    <t>Zinnat 500mg x 10 tablete/cutie</t>
  </si>
  <si>
    <t>Xilină 1% x 10 ml</t>
  </si>
  <si>
    <t>Saprosan 100mg x 10cp</t>
  </si>
  <si>
    <t>cutii</t>
  </si>
  <si>
    <t>Loperamid 2 mg x 10 cp/cut (Imodium)</t>
  </si>
  <si>
    <t>Cicatridina spray 125 ml</t>
  </si>
  <si>
    <t>Bepanthen ung 100 g</t>
  </si>
  <si>
    <t>Supozitoare glicerina adulți x 12 sup/cutie</t>
  </si>
  <si>
    <t>Sirop pătlagină, 250 ml</t>
  </si>
  <si>
    <t>DIRECȚIA MEDICO-SOCIALĂ</t>
  </si>
  <si>
    <t>Acid acetilsalicilic cpr 500 mg x 20 tb/cutie</t>
  </si>
  <si>
    <t>Amoxicilină cpr 500 mg, 10 cpr/cutie</t>
  </si>
  <si>
    <t>Bureți cu efect hemostatic - buc</t>
  </si>
  <si>
    <t>Calciu sirop fără zahăr, flacon</t>
  </si>
  <si>
    <t>Captopril 25 mg, 30 cpr/cutie</t>
  </si>
  <si>
    <t>Clorhidrat de difenhidramină - 20 mg/g unguent sau gel, tub</t>
  </si>
  <si>
    <t>Clorhidrat de oxitetraciclină și hidrocortizon, suspensie, spray cutanat</t>
  </si>
  <si>
    <t>Clorură de sodiu sol a 9 mg/ml monodoza de plastic a 5 ml</t>
  </si>
  <si>
    <t>Combinații (carbonat de calciu, carbonat de magneziu si trisilicat de magneziu), hidroxid de aluminium comprimate masticabile, 20 tb/cutie</t>
  </si>
  <si>
    <t>Combinații (carbonat de calciu, carbonat de magneziu si trisilicat de magneziu), hidroxid de aluminium suspensie buvabilă - plicuri</t>
  </si>
  <si>
    <t>Dexamethasonum sol injectabilă, fiole a 8 mg/2 ml cutii 5 fiole</t>
  </si>
  <si>
    <t>Diosmectită pulbere, plicuri a 3 g, 10 plicuri/cutie</t>
  </si>
  <si>
    <t xml:space="preserve">EpiPen 150 micrograme, sol injectabilă, stilou preumplut cu 2 ml pentru o doză unică </t>
  </si>
  <si>
    <t xml:space="preserve">EpiPen 300 micrograme, sol injectabilă, stilou preumplut cu 2 ml pentru o doză unică </t>
  </si>
  <si>
    <t xml:space="preserve">Gluconat de calciu fiole </t>
  </si>
  <si>
    <t>Glucoză 33% x 10 ml/fiolă, 5 fiole/cut</t>
  </si>
  <si>
    <t>Heparinoidum unguent - tub</t>
  </si>
  <si>
    <t>Tub</t>
  </si>
  <si>
    <t>Hidrocortizon succinat sodic 100 mg flc</t>
  </si>
  <si>
    <t>Ibuprofen 200 mg, 20 cp/cutie</t>
  </si>
  <si>
    <t>Ketorolac cp 10mg, 20 cpr/cutie</t>
  </si>
  <si>
    <t>Loratadin, cpr 10 mg, 10 cpr/cutie</t>
  </si>
  <si>
    <t>Loratadinum sirop 1 mg/ml, flacon</t>
  </si>
  <si>
    <t>Metamizol sodic cpr 500 mg, 20 cpr/cutie</t>
  </si>
  <si>
    <t>Nitroglicerină spray</t>
  </si>
  <si>
    <t>Paracetamol 500 mg, 20 cpr/cutie</t>
  </si>
  <si>
    <t>Paracetamolum sirop 120 mg/5ml, flacon</t>
  </si>
  <si>
    <t>Salbutamolum suspensie inhalatorie presurizată 100 micrograme/doză - tub spray cu valvă dozatoare și aplicator</t>
  </si>
  <si>
    <t>Simeticonă picături orale, emulsie a 40 mg/ml (1 ml=25 picături), flacon</t>
  </si>
  <si>
    <t>Trimebutină suspensie buvabilă a 24mg/5ml, flacon</t>
  </si>
  <si>
    <t>Unguent cu bacitracină și neomicină - tub</t>
  </si>
  <si>
    <t>Zinc bacitracină și sulfat de neomicină pulbere, pulbere cutanata, 1 g pulbere = zinc bacitracină, 250 UI și sulfat de neomicină, 5000 UI - cutie a 10 g</t>
  </si>
  <si>
    <t>Teotard 350 mg x 40 tb</t>
  </si>
  <si>
    <t>Tador 25 mg x 10 tb/cutie</t>
  </si>
  <si>
    <t>Furosemid 40 mg x 30 tb/cut</t>
  </si>
  <si>
    <t>NECESAR PÂNĂ LA 31.12.2024</t>
  </si>
  <si>
    <t>PREȚ UNITAR LEI FĂRĂ TVA</t>
  </si>
  <si>
    <t>Astha 15 x 120 cp/cutie</t>
  </si>
  <si>
    <t>Baneocin pulbere cutanata 10 g</t>
  </si>
  <si>
    <t>Acid boric 1000g</t>
  </si>
  <si>
    <t>Trimebutină 100 mg, comprimate, 30 cp/cutie</t>
  </si>
  <si>
    <t>Combinații (pancreatină 200 mg + extract bilă bou 25 mg) drajeuri</t>
  </si>
  <si>
    <t>Drotaverină 40 mg, 24 comprimate/cutie</t>
  </si>
  <si>
    <t>Cărbune activat 250 mg, 20 cp./cut</t>
  </si>
  <si>
    <t>Calciu + D3 comprimate</t>
  </si>
  <si>
    <t>Magneziu + B6 comprimate</t>
  </si>
  <si>
    <t xml:space="preserve">Combinație ulei esențial de eucalipt, lămâie, cedru, cimbru, albastru de metil, comprimate de supt </t>
  </si>
  <si>
    <t>Bromhexin cp</t>
  </si>
  <si>
    <t>Spray antialgic cu efect de răcire</t>
  </si>
  <si>
    <t>Emetix cp</t>
  </si>
  <si>
    <t>Cetirizină (ZYRTEC) sol 10 mg/ml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</si>
  <si>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</si>
  <si>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</si>
  <si>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</si>
  <si>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</si>
  <si>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</si>
  <si>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</si>
  <si>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</si>
  <si>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</si>
  <si>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</si>
  <si>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</si>
  <si>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</si>
  <si>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</si>
  <si>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Epinephrinum soluție injectabilă, fiole a 1 mg/ml</t>
  </si>
  <si>
    <t>Desloratadina 0,5 mg/ml sol. orala, flacon</t>
  </si>
  <si>
    <t>NECESAR PE PRIMELE 4 LUNI DIN ANUL 2025</t>
  </si>
  <si>
    <t xml:space="preserve">CANTITATE - CĂMIN </t>
  </si>
  <si>
    <t>Valoarea totală estimată este de 13013,88 lei fără TVA din care:</t>
  </si>
  <si>
    <t>Enalapril (ENAP) cpr. 20 mg x 30 cp</t>
  </si>
  <si>
    <t>Enap 10 mg x 30 tb</t>
  </si>
  <si>
    <t>105.</t>
  </si>
  <si>
    <t>Valoarea totală estimată este de 80526,45 lei fără TVA din care:</t>
  </si>
  <si>
    <t>Anexa 2 la referatul nr. 39470/27.05.2024</t>
  </si>
  <si>
    <t>Anexa 1 la referatul nr. 39470/27.05.2024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</si>
</sst>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/>
    <xf numFmtId="164" fontId="4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/>
    <xf numFmtId="164" fontId="9" fillId="0" borderId="0" xfId="0" applyNumberFormat="1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164" fontId="11" fillId="0" borderId="0" xfId="0" applyNumberFormat="1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164" fontId="8" fillId="2" borderId="3" xfId="0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top" wrapText="1"/>
    </xf>
    <xf numFmtId="164" fontId="8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wrapText="1"/>
    </xf>
    <xf numFmtId="164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64" fontId="11" fillId="3" borderId="2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vertical="top" wrapText="1"/>
    </xf>
    <xf numFmtId="0" fontId="11" fillId="0" borderId="7" xfId="0" applyFont="1" applyBorder="1" applyAlignment="1">
      <alignment horizontal="left" vertical="top" wrapText="1"/>
    </xf>
    <xf numFmtId="164" fontId="11" fillId="0" borderId="7" xfId="0" applyNumberFormat="1" applyFont="1" applyBorder="1" applyAlignment="1">
      <alignment horizontal="center" vertical="center" wrapText="1"/>
    </xf>
    <xf numFmtId="164" fontId="11" fillId="2" borderId="7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top" wrapText="1"/>
    </xf>
    <xf numFmtId="164" fontId="11" fillId="0" borderId="9" xfId="0" applyNumberFormat="1" applyFont="1" applyBorder="1" applyAlignment="1">
      <alignment horizontal="center" vertical="center" wrapText="1"/>
    </xf>
    <xf numFmtId="164" fontId="11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left" wrapText="1"/>
    </xf>
    <xf numFmtId="16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420C-907D-4E18-BF14-7E5D86D00B1C}">
  <dimension ref="A1:M142"/>
  <sheetViews>
    <sheetView topLeftCell="A115" zoomScale="160" zoomScaleNormal="160" workbookViewId="0">
      <selection activeCell="F126" sqref="F126"/>
    </sheetView>
  </sheetViews>
  <sheetFormatPr defaultRowHeight="15" x14ac:dyDescent="0.25"/>
  <cols>
    <col min="1" max="1" width="6.28515625" style="4" customWidth="1"/>
    <col min="2" max="2" width="30.28515625" style="4" customWidth="1"/>
    <col min="3" max="3" width="7.42578125" style="9" customWidth="1"/>
    <col min="4" max="4" width="10.28515625" style="9" customWidth="1"/>
    <col min="5" max="5" width="11.28515625" style="4" customWidth="1"/>
    <col min="6" max="6" width="11.7109375" style="4" customWidth="1"/>
    <col min="7" max="7" width="13.5703125" style="4" customWidth="1"/>
    <col min="8" max="8" width="11" style="6" customWidth="1"/>
  </cols>
  <sheetData>
    <row r="1" spans="1:8" s="5" customFormat="1" x14ac:dyDescent="0.25">
      <c r="A1" s="66" t="s">
        <v>246</v>
      </c>
      <c r="B1" s="66"/>
      <c r="C1" s="66"/>
      <c r="D1" s="66"/>
      <c r="E1" s="66"/>
      <c r="F1" s="66"/>
      <c r="G1" s="66"/>
      <c r="H1" s="66"/>
    </row>
    <row r="2" spans="1:8" s="5" customFormat="1" ht="15" customHeight="1" x14ac:dyDescent="0.25">
      <c r="A2" s="72" t="s">
        <v>208</v>
      </c>
      <c r="B2" s="72"/>
      <c r="C2" s="72"/>
      <c r="D2" s="72"/>
      <c r="E2" s="72"/>
      <c r="F2" s="72"/>
      <c r="G2" s="72"/>
      <c r="H2" s="72"/>
    </row>
    <row r="3" spans="1:8" ht="15" customHeight="1" thickBot="1" x14ac:dyDescent="0.3">
      <c r="A3" s="72" t="s">
        <v>16</v>
      </c>
      <c r="B3" s="72"/>
      <c r="C3" s="72"/>
      <c r="D3" s="72"/>
      <c r="E3" s="72"/>
      <c r="F3" s="72"/>
      <c r="G3" s="72"/>
      <c r="H3" s="72"/>
    </row>
    <row r="4" spans="1:8" s="13" customFormat="1" ht="19.5" customHeight="1" thickBot="1" x14ac:dyDescent="0.3">
      <c r="A4" s="16"/>
      <c r="B4" s="16"/>
      <c r="C4" s="17"/>
      <c r="D4" s="17"/>
      <c r="E4" s="69" t="s">
        <v>105</v>
      </c>
      <c r="F4" s="70"/>
      <c r="G4" s="12"/>
      <c r="H4" s="18"/>
    </row>
    <row r="5" spans="1:8" s="13" customFormat="1" ht="49.5" customHeight="1" thickBot="1" x14ac:dyDescent="0.3">
      <c r="A5" s="19" t="s">
        <v>0</v>
      </c>
      <c r="B5" s="19" t="s">
        <v>117</v>
      </c>
      <c r="C5" s="19" t="s">
        <v>2</v>
      </c>
      <c r="D5" s="20" t="s">
        <v>209</v>
      </c>
      <c r="E5" s="20" t="s">
        <v>6</v>
      </c>
      <c r="F5" s="19" t="s">
        <v>172</v>
      </c>
      <c r="G5" s="19" t="s">
        <v>13</v>
      </c>
      <c r="H5" s="21" t="s">
        <v>14</v>
      </c>
    </row>
    <row r="6" spans="1:8" s="13" customFormat="1" ht="24.95" customHeight="1" x14ac:dyDescent="0.25">
      <c r="A6" s="22" t="s">
        <v>11</v>
      </c>
      <c r="B6" s="23" t="s">
        <v>118</v>
      </c>
      <c r="C6" s="22" t="s">
        <v>166</v>
      </c>
      <c r="D6" s="24"/>
      <c r="E6" s="22">
        <v>3</v>
      </c>
      <c r="F6" s="22"/>
      <c r="G6" s="22">
        <f>SUM(E6:F6)</f>
        <v>3</v>
      </c>
      <c r="H6" s="25">
        <f t="shared" ref="H6" si="0">D6*G6</f>
        <v>0</v>
      </c>
    </row>
    <row r="7" spans="1:8" s="1" customFormat="1" ht="24.95" customHeight="1" x14ac:dyDescent="0.25">
      <c r="A7" s="22" t="s">
        <v>12</v>
      </c>
      <c r="B7" s="23" t="s">
        <v>173</v>
      </c>
      <c r="C7" s="22" t="s">
        <v>166</v>
      </c>
      <c r="D7" s="44"/>
      <c r="E7" s="22"/>
      <c r="F7" s="22">
        <v>7</v>
      </c>
      <c r="G7" s="22">
        <f>SUM(E7:F7)</f>
        <v>7</v>
      </c>
      <c r="H7" s="25">
        <f>D7*G7</f>
        <v>0</v>
      </c>
    </row>
    <row r="8" spans="1:8" s="13" customFormat="1" ht="24.95" customHeight="1" x14ac:dyDescent="0.25">
      <c r="A8" s="22" t="s">
        <v>8</v>
      </c>
      <c r="B8" s="23" t="s">
        <v>119</v>
      </c>
      <c r="C8" s="22" t="s">
        <v>166</v>
      </c>
      <c r="D8" s="24"/>
      <c r="E8" s="22">
        <v>1</v>
      </c>
      <c r="F8" s="22"/>
      <c r="G8" s="22">
        <f t="shared" ref="G8:G71" si="1">SUM(E8:F8)</f>
        <v>1</v>
      </c>
      <c r="H8" s="25">
        <f t="shared" ref="H8:H71" si="2">D8*G8</f>
        <v>0</v>
      </c>
    </row>
    <row r="9" spans="1:8" s="13" customFormat="1" ht="24.95" customHeight="1" x14ac:dyDescent="0.25">
      <c r="A9" s="22" t="s">
        <v>9</v>
      </c>
      <c r="B9" s="23" t="s">
        <v>120</v>
      </c>
      <c r="C9" s="22" t="s">
        <v>166</v>
      </c>
      <c r="D9" s="24"/>
      <c r="E9" s="22">
        <v>50</v>
      </c>
      <c r="F9" s="22"/>
      <c r="G9" s="22">
        <f t="shared" si="1"/>
        <v>50</v>
      </c>
      <c r="H9" s="25">
        <f t="shared" si="2"/>
        <v>0</v>
      </c>
    </row>
    <row r="10" spans="1:8" s="1" customFormat="1" ht="24.95" customHeight="1" x14ac:dyDescent="0.25">
      <c r="A10" s="22" t="s">
        <v>10</v>
      </c>
      <c r="B10" s="23" t="s">
        <v>121</v>
      </c>
      <c r="C10" s="22" t="s">
        <v>166</v>
      </c>
      <c r="D10" s="24"/>
      <c r="E10" s="22">
        <v>5</v>
      </c>
      <c r="F10" s="22"/>
      <c r="G10" s="22">
        <f t="shared" si="1"/>
        <v>5</v>
      </c>
      <c r="H10" s="25">
        <f t="shared" si="2"/>
        <v>0</v>
      </c>
    </row>
    <row r="11" spans="1:8" s="1" customFormat="1" ht="24.95" customHeight="1" x14ac:dyDescent="0.25">
      <c r="A11" s="22" t="s">
        <v>17</v>
      </c>
      <c r="B11" s="23" t="s">
        <v>174</v>
      </c>
      <c r="C11" s="22" t="s">
        <v>166</v>
      </c>
      <c r="D11" s="24"/>
      <c r="E11" s="22"/>
      <c r="F11" s="22">
        <v>10</v>
      </c>
      <c r="G11" s="22">
        <f t="shared" si="1"/>
        <v>10</v>
      </c>
      <c r="H11" s="25">
        <f t="shared" si="2"/>
        <v>0</v>
      </c>
    </row>
    <row r="12" spans="1:8" s="13" customFormat="1" ht="24.95" customHeight="1" x14ac:dyDescent="0.25">
      <c r="A12" s="22" t="s">
        <v>18</v>
      </c>
      <c r="B12" s="23" t="s">
        <v>122</v>
      </c>
      <c r="C12" s="22" t="s">
        <v>166</v>
      </c>
      <c r="D12" s="24"/>
      <c r="E12" s="22">
        <v>40</v>
      </c>
      <c r="F12" s="22"/>
      <c r="G12" s="22">
        <f t="shared" si="1"/>
        <v>40</v>
      </c>
      <c r="H12" s="25">
        <f t="shared" si="2"/>
        <v>0</v>
      </c>
    </row>
    <row r="13" spans="1:8" s="13" customFormat="1" ht="24.95" customHeight="1" x14ac:dyDescent="0.25">
      <c r="A13" s="22" t="s">
        <v>19</v>
      </c>
      <c r="B13" s="23" t="s">
        <v>123</v>
      </c>
      <c r="C13" s="22" t="s">
        <v>166</v>
      </c>
      <c r="D13" s="24"/>
      <c r="E13" s="22">
        <v>2</v>
      </c>
      <c r="F13" s="22"/>
      <c r="G13" s="22">
        <f t="shared" si="1"/>
        <v>2</v>
      </c>
      <c r="H13" s="25">
        <f t="shared" si="2"/>
        <v>0</v>
      </c>
    </row>
    <row r="14" spans="1:8" s="13" customFormat="1" ht="24.95" customHeight="1" x14ac:dyDescent="0.25">
      <c r="A14" s="22" t="s">
        <v>20</v>
      </c>
      <c r="B14" s="23" t="s">
        <v>210</v>
      </c>
      <c r="C14" s="22" t="s">
        <v>166</v>
      </c>
      <c r="D14" s="24"/>
      <c r="E14" s="22">
        <v>15</v>
      </c>
      <c r="F14" s="22"/>
      <c r="G14" s="22">
        <f t="shared" si="1"/>
        <v>15</v>
      </c>
      <c r="H14" s="25">
        <f t="shared" si="2"/>
        <v>0</v>
      </c>
    </row>
    <row r="15" spans="1:8" s="13" customFormat="1" ht="24.95" customHeight="1" x14ac:dyDescent="0.25">
      <c r="A15" s="22" t="s">
        <v>21</v>
      </c>
      <c r="B15" s="23" t="s">
        <v>124</v>
      </c>
      <c r="C15" s="22" t="s">
        <v>166</v>
      </c>
      <c r="D15" s="44"/>
      <c r="E15" s="22">
        <v>80</v>
      </c>
      <c r="F15" s="22"/>
      <c r="G15" s="22">
        <f t="shared" si="1"/>
        <v>80</v>
      </c>
      <c r="H15" s="25">
        <f t="shared" si="2"/>
        <v>0</v>
      </c>
    </row>
    <row r="16" spans="1:8" s="13" customFormat="1" ht="24.95" customHeight="1" x14ac:dyDescent="0.25">
      <c r="A16" s="22" t="s">
        <v>22</v>
      </c>
      <c r="B16" s="23" t="s">
        <v>211</v>
      </c>
      <c r="C16" s="22" t="s">
        <v>3</v>
      </c>
      <c r="D16" s="44"/>
      <c r="E16" s="22">
        <v>8</v>
      </c>
      <c r="F16" s="22"/>
      <c r="G16" s="22">
        <f t="shared" si="1"/>
        <v>8</v>
      </c>
      <c r="H16" s="25">
        <f t="shared" si="2"/>
        <v>0</v>
      </c>
    </row>
    <row r="17" spans="1:8" s="13" customFormat="1" ht="24.95" customHeight="1" x14ac:dyDescent="0.25">
      <c r="A17" s="22" t="s">
        <v>23</v>
      </c>
      <c r="B17" s="23" t="s">
        <v>125</v>
      </c>
      <c r="C17" s="22" t="s">
        <v>3</v>
      </c>
      <c r="D17" s="24"/>
      <c r="E17" s="22">
        <v>3</v>
      </c>
      <c r="F17" s="22"/>
      <c r="G17" s="22">
        <f t="shared" si="1"/>
        <v>3</v>
      </c>
      <c r="H17" s="25">
        <f t="shared" si="2"/>
        <v>0</v>
      </c>
    </row>
    <row r="18" spans="1:8" s="13" customFormat="1" ht="24.95" customHeight="1" x14ac:dyDescent="0.25">
      <c r="A18" s="22" t="s">
        <v>24</v>
      </c>
      <c r="B18" s="23" t="s">
        <v>220</v>
      </c>
      <c r="C18" s="22" t="s">
        <v>166</v>
      </c>
      <c r="D18" s="24"/>
      <c r="E18" s="22"/>
      <c r="F18" s="22">
        <v>26</v>
      </c>
      <c r="G18" s="22">
        <f t="shared" si="1"/>
        <v>26</v>
      </c>
      <c r="H18" s="25">
        <f t="shared" si="2"/>
        <v>0</v>
      </c>
    </row>
    <row r="19" spans="1:8" s="1" customFormat="1" ht="24.95" customHeight="1" x14ac:dyDescent="0.25">
      <c r="A19" s="22" t="s">
        <v>25</v>
      </c>
      <c r="B19" s="23" t="s">
        <v>176</v>
      </c>
      <c r="C19" s="22" t="s">
        <v>5</v>
      </c>
      <c r="D19" s="24"/>
      <c r="E19" s="22"/>
      <c r="F19" s="22">
        <v>36</v>
      </c>
      <c r="G19" s="22">
        <f t="shared" si="1"/>
        <v>36</v>
      </c>
      <c r="H19" s="25">
        <f t="shared" si="2"/>
        <v>0</v>
      </c>
    </row>
    <row r="20" spans="1:8" s="1" customFormat="1" ht="24.95" customHeight="1" x14ac:dyDescent="0.25">
      <c r="A20" s="22" t="s">
        <v>26</v>
      </c>
      <c r="B20" s="23" t="s">
        <v>217</v>
      </c>
      <c r="C20" s="22" t="s">
        <v>166</v>
      </c>
      <c r="D20" s="24"/>
      <c r="E20" s="22"/>
      <c r="F20" s="22">
        <v>23</v>
      </c>
      <c r="G20" s="22">
        <f t="shared" si="1"/>
        <v>23</v>
      </c>
      <c r="H20" s="25">
        <f t="shared" si="2"/>
        <v>0</v>
      </c>
    </row>
    <row r="21" spans="1:8" s="1" customFormat="1" ht="24.95" customHeight="1" x14ac:dyDescent="0.25">
      <c r="A21" s="22" t="s">
        <v>27</v>
      </c>
      <c r="B21" s="23" t="s">
        <v>177</v>
      </c>
      <c r="C21" s="22" t="s">
        <v>166</v>
      </c>
      <c r="D21" s="24"/>
      <c r="E21" s="22"/>
      <c r="F21" s="22">
        <v>7</v>
      </c>
      <c r="G21" s="22">
        <f t="shared" si="1"/>
        <v>7</v>
      </c>
      <c r="H21" s="25">
        <f t="shared" si="2"/>
        <v>0</v>
      </c>
    </row>
    <row r="22" spans="1:8" s="1" customFormat="1" ht="24.95" customHeight="1" x14ac:dyDescent="0.25">
      <c r="A22" s="22" t="s">
        <v>28</v>
      </c>
      <c r="B22" s="23" t="s">
        <v>114</v>
      </c>
      <c r="C22" s="22" t="s">
        <v>5</v>
      </c>
      <c r="D22" s="24"/>
      <c r="E22" s="22"/>
      <c r="F22" s="22">
        <v>7</v>
      </c>
      <c r="G22" s="22">
        <f t="shared" si="1"/>
        <v>7</v>
      </c>
      <c r="H22" s="25">
        <f t="shared" si="2"/>
        <v>0</v>
      </c>
    </row>
    <row r="23" spans="1:8" s="1" customFormat="1" ht="24.95" customHeight="1" x14ac:dyDescent="0.25">
      <c r="A23" s="22" t="s">
        <v>29</v>
      </c>
      <c r="B23" s="23" t="s">
        <v>216</v>
      </c>
      <c r="C23" s="22" t="s">
        <v>166</v>
      </c>
      <c r="D23" s="24"/>
      <c r="E23" s="22"/>
      <c r="F23" s="22">
        <v>6</v>
      </c>
      <c r="G23" s="22">
        <f t="shared" si="1"/>
        <v>6</v>
      </c>
      <c r="H23" s="25">
        <f t="shared" si="2"/>
        <v>0</v>
      </c>
    </row>
    <row r="24" spans="1:8" s="1" customFormat="1" ht="24.95" customHeight="1" x14ac:dyDescent="0.25">
      <c r="A24" s="22" t="s">
        <v>30</v>
      </c>
      <c r="B24" s="23" t="s">
        <v>223</v>
      </c>
      <c r="C24" s="22" t="s">
        <v>5</v>
      </c>
      <c r="D24" s="24"/>
      <c r="E24" s="22"/>
      <c r="F24" s="22">
        <v>12</v>
      </c>
      <c r="G24" s="22">
        <f t="shared" si="1"/>
        <v>12</v>
      </c>
      <c r="H24" s="25">
        <f t="shared" si="2"/>
        <v>0</v>
      </c>
    </row>
    <row r="25" spans="1:8" s="1" customFormat="1" ht="24.95" customHeight="1" x14ac:dyDescent="0.25">
      <c r="A25" s="22" t="s">
        <v>31</v>
      </c>
      <c r="B25" s="23" t="s">
        <v>178</v>
      </c>
      <c r="C25" s="22" t="s">
        <v>4</v>
      </c>
      <c r="D25" s="24"/>
      <c r="E25" s="22"/>
      <c r="F25" s="22">
        <v>52</v>
      </c>
      <c r="G25" s="22">
        <f t="shared" si="1"/>
        <v>52</v>
      </c>
      <c r="H25" s="25">
        <f t="shared" si="2"/>
        <v>0</v>
      </c>
    </row>
    <row r="26" spans="1:8" s="1" customFormat="1" ht="39.75" customHeight="1" x14ac:dyDescent="0.25">
      <c r="A26" s="22" t="s">
        <v>32</v>
      </c>
      <c r="B26" s="23" t="s">
        <v>179</v>
      </c>
      <c r="C26" s="22" t="s">
        <v>5</v>
      </c>
      <c r="D26" s="24"/>
      <c r="E26" s="22"/>
      <c r="F26" s="22">
        <v>73</v>
      </c>
      <c r="G26" s="22">
        <f t="shared" si="1"/>
        <v>73</v>
      </c>
      <c r="H26" s="25">
        <f t="shared" si="2"/>
        <v>0</v>
      </c>
    </row>
    <row r="27" spans="1:8" s="1" customFormat="1" ht="61.5" customHeight="1" x14ac:dyDescent="0.25">
      <c r="A27" s="22" t="s">
        <v>33</v>
      </c>
      <c r="B27" s="23" t="s">
        <v>181</v>
      </c>
      <c r="C27" s="22" t="s">
        <v>166</v>
      </c>
      <c r="D27" s="24"/>
      <c r="E27" s="22"/>
      <c r="F27" s="22">
        <v>35</v>
      </c>
      <c r="G27" s="22">
        <f t="shared" si="1"/>
        <v>35</v>
      </c>
      <c r="H27" s="25">
        <f t="shared" si="2"/>
        <v>0</v>
      </c>
    </row>
    <row r="28" spans="1:8" s="1" customFormat="1" ht="60" customHeight="1" x14ac:dyDescent="0.25">
      <c r="A28" s="22" t="s">
        <v>34</v>
      </c>
      <c r="B28" s="23" t="s">
        <v>182</v>
      </c>
      <c r="C28" s="22" t="s">
        <v>166</v>
      </c>
      <c r="D28" s="44"/>
      <c r="E28" s="22"/>
      <c r="F28" s="22">
        <v>7</v>
      </c>
      <c r="G28" s="22">
        <f t="shared" si="1"/>
        <v>7</v>
      </c>
      <c r="H28" s="25">
        <f t="shared" si="2"/>
        <v>0</v>
      </c>
    </row>
    <row r="29" spans="1:8" s="1" customFormat="1" ht="30" customHeight="1" x14ac:dyDescent="0.25">
      <c r="A29" s="22" t="s">
        <v>35</v>
      </c>
      <c r="B29" s="23" t="s">
        <v>214</v>
      </c>
      <c r="C29" s="22" t="s">
        <v>166</v>
      </c>
      <c r="D29" s="44"/>
      <c r="E29" s="22"/>
      <c r="F29" s="22">
        <v>35</v>
      </c>
      <c r="G29" s="22">
        <f t="shared" si="1"/>
        <v>35</v>
      </c>
      <c r="H29" s="25">
        <f t="shared" si="2"/>
        <v>0</v>
      </c>
    </row>
    <row r="30" spans="1:8" s="1" customFormat="1" ht="47.25" customHeight="1" x14ac:dyDescent="0.25">
      <c r="A30" s="22" t="s">
        <v>36</v>
      </c>
      <c r="B30" s="23" t="s">
        <v>219</v>
      </c>
      <c r="C30" s="22" t="s">
        <v>166</v>
      </c>
      <c r="D30" s="44"/>
      <c r="E30" s="22"/>
      <c r="F30" s="22">
        <v>143</v>
      </c>
      <c r="G30" s="22">
        <f t="shared" si="1"/>
        <v>143</v>
      </c>
      <c r="H30" s="25">
        <f t="shared" si="2"/>
        <v>0</v>
      </c>
    </row>
    <row r="31" spans="1:8" s="13" customFormat="1" ht="24.95" customHeight="1" x14ac:dyDescent="0.25">
      <c r="A31" s="22" t="s">
        <v>37</v>
      </c>
      <c r="B31" s="23" t="s">
        <v>126</v>
      </c>
      <c r="C31" s="22" t="s">
        <v>106</v>
      </c>
      <c r="D31" s="24"/>
      <c r="E31" s="22">
        <v>30</v>
      </c>
      <c r="F31" s="22"/>
      <c r="G31" s="22">
        <f t="shared" si="1"/>
        <v>30</v>
      </c>
      <c r="H31" s="25">
        <f t="shared" si="2"/>
        <v>0</v>
      </c>
    </row>
    <row r="32" spans="1:8" s="13" customFormat="1" ht="24.95" customHeight="1" x14ac:dyDescent="0.25">
      <c r="A32" s="22" t="s">
        <v>38</v>
      </c>
      <c r="B32" s="23" t="s">
        <v>127</v>
      </c>
      <c r="C32" s="22" t="s">
        <v>166</v>
      </c>
      <c r="D32" s="24"/>
      <c r="E32" s="22">
        <v>40</v>
      </c>
      <c r="F32" s="22"/>
      <c r="G32" s="22">
        <f t="shared" si="1"/>
        <v>40</v>
      </c>
      <c r="H32" s="25">
        <f t="shared" si="2"/>
        <v>0</v>
      </c>
    </row>
    <row r="33" spans="1:8" s="13" customFormat="1" ht="24.95" customHeight="1" x14ac:dyDescent="0.25">
      <c r="A33" s="22" t="s">
        <v>39</v>
      </c>
      <c r="B33" s="23" t="s">
        <v>237</v>
      </c>
      <c r="C33" s="22" t="s">
        <v>5</v>
      </c>
      <c r="D33" s="24"/>
      <c r="E33" s="22"/>
      <c r="F33" s="22">
        <v>35</v>
      </c>
      <c r="G33" s="22">
        <f t="shared" si="1"/>
        <v>35</v>
      </c>
      <c r="H33" s="25">
        <f t="shared" si="2"/>
        <v>0</v>
      </c>
    </row>
    <row r="34" spans="1:8" s="13" customFormat="1" ht="24.95" customHeight="1" x14ac:dyDescent="0.25">
      <c r="A34" s="22" t="s">
        <v>40</v>
      </c>
      <c r="B34" s="23" t="s">
        <v>128</v>
      </c>
      <c r="C34" s="22" t="s">
        <v>166</v>
      </c>
      <c r="D34" s="24"/>
      <c r="E34" s="22">
        <v>4</v>
      </c>
      <c r="F34" s="22"/>
      <c r="G34" s="22">
        <f t="shared" si="1"/>
        <v>4</v>
      </c>
      <c r="H34" s="25">
        <f t="shared" si="2"/>
        <v>0</v>
      </c>
    </row>
    <row r="35" spans="1:8" s="1" customFormat="1" ht="24.95" customHeight="1" x14ac:dyDescent="0.25">
      <c r="A35" s="22" t="s">
        <v>41</v>
      </c>
      <c r="B35" s="23" t="s">
        <v>183</v>
      </c>
      <c r="C35" s="22" t="s">
        <v>166</v>
      </c>
      <c r="D35" s="24"/>
      <c r="E35" s="22"/>
      <c r="F35" s="22">
        <v>18</v>
      </c>
      <c r="G35" s="22">
        <f t="shared" si="1"/>
        <v>18</v>
      </c>
      <c r="H35" s="25">
        <f t="shared" si="2"/>
        <v>0</v>
      </c>
    </row>
    <row r="36" spans="1:8" s="13" customFormat="1" ht="21.95" customHeight="1" x14ac:dyDescent="0.25">
      <c r="A36" s="22" t="s">
        <v>42</v>
      </c>
      <c r="B36" s="23" t="s">
        <v>129</v>
      </c>
      <c r="C36" s="22" t="s">
        <v>166</v>
      </c>
      <c r="D36" s="24"/>
      <c r="E36" s="22">
        <v>20</v>
      </c>
      <c r="F36" s="22"/>
      <c r="G36" s="22">
        <f t="shared" si="1"/>
        <v>20</v>
      </c>
      <c r="H36" s="25">
        <f t="shared" si="2"/>
        <v>0</v>
      </c>
    </row>
    <row r="37" spans="1:8" s="1" customFormat="1" ht="21.95" customHeight="1" x14ac:dyDescent="0.25">
      <c r="A37" s="22" t="s">
        <v>43</v>
      </c>
      <c r="B37" s="23" t="s">
        <v>113</v>
      </c>
      <c r="C37" s="22" t="s">
        <v>4</v>
      </c>
      <c r="D37" s="24"/>
      <c r="E37" s="22"/>
      <c r="F37" s="22">
        <v>54</v>
      </c>
      <c r="G37" s="22">
        <f t="shared" si="1"/>
        <v>54</v>
      </c>
      <c r="H37" s="25">
        <f t="shared" si="2"/>
        <v>0</v>
      </c>
    </row>
    <row r="38" spans="1:8" s="1" customFormat="1" ht="24.95" customHeight="1" x14ac:dyDescent="0.25">
      <c r="A38" s="22" t="s">
        <v>44</v>
      </c>
      <c r="B38" s="23" t="s">
        <v>184</v>
      </c>
      <c r="C38" s="22" t="s">
        <v>166</v>
      </c>
      <c r="D38" s="24"/>
      <c r="E38" s="22"/>
      <c r="F38" s="22">
        <v>52</v>
      </c>
      <c r="G38" s="22">
        <f t="shared" si="1"/>
        <v>52</v>
      </c>
      <c r="H38" s="25">
        <f t="shared" si="2"/>
        <v>0</v>
      </c>
    </row>
    <row r="39" spans="1:8" s="1" customFormat="1" ht="24.95" customHeight="1" x14ac:dyDescent="0.25">
      <c r="A39" s="22" t="s">
        <v>45</v>
      </c>
      <c r="B39" s="23" t="s">
        <v>215</v>
      </c>
      <c r="C39" s="22" t="s">
        <v>166</v>
      </c>
      <c r="D39" s="24"/>
      <c r="E39" s="22"/>
      <c r="F39" s="22">
        <v>85</v>
      </c>
      <c r="G39" s="22">
        <f t="shared" si="1"/>
        <v>85</v>
      </c>
      <c r="H39" s="25">
        <f t="shared" si="2"/>
        <v>0</v>
      </c>
    </row>
    <row r="40" spans="1:8" s="13" customFormat="1" ht="21.95" customHeight="1" x14ac:dyDescent="0.25">
      <c r="A40" s="22" t="s">
        <v>46</v>
      </c>
      <c r="B40" s="23" t="s">
        <v>130</v>
      </c>
      <c r="C40" s="22" t="s">
        <v>166</v>
      </c>
      <c r="D40" s="24"/>
      <c r="E40" s="22">
        <v>5</v>
      </c>
      <c r="F40" s="22"/>
      <c r="G40" s="22">
        <f t="shared" si="1"/>
        <v>5</v>
      </c>
      <c r="H40" s="25">
        <f t="shared" si="2"/>
        <v>0</v>
      </c>
    </row>
    <row r="41" spans="1:8" s="13" customFormat="1" ht="24.95" customHeight="1" x14ac:dyDescent="0.25">
      <c r="A41" s="22" t="s">
        <v>47</v>
      </c>
      <c r="B41" s="23" t="s">
        <v>131</v>
      </c>
      <c r="C41" s="22" t="s">
        <v>166</v>
      </c>
      <c r="D41" s="24"/>
      <c r="E41" s="22">
        <v>70</v>
      </c>
      <c r="F41" s="22"/>
      <c r="G41" s="22">
        <f t="shared" si="1"/>
        <v>70</v>
      </c>
      <c r="H41" s="25">
        <f t="shared" si="2"/>
        <v>0</v>
      </c>
    </row>
    <row r="42" spans="1:8" s="13" customFormat="1" ht="24.95" customHeight="1" x14ac:dyDescent="0.25">
      <c r="A42" s="22" t="s">
        <v>48</v>
      </c>
      <c r="B42" s="23" t="s">
        <v>132</v>
      </c>
      <c r="C42" s="22" t="s">
        <v>166</v>
      </c>
      <c r="D42" s="24"/>
      <c r="E42" s="22">
        <v>50</v>
      </c>
      <c r="F42" s="22"/>
      <c r="G42" s="22">
        <f t="shared" si="1"/>
        <v>50</v>
      </c>
      <c r="H42" s="25">
        <f t="shared" si="2"/>
        <v>0</v>
      </c>
    </row>
    <row r="43" spans="1:8" s="13" customFormat="1" ht="24.95" customHeight="1" x14ac:dyDescent="0.25">
      <c r="A43" s="22" t="s">
        <v>49</v>
      </c>
      <c r="B43" s="23" t="s">
        <v>222</v>
      </c>
      <c r="C43" s="22" t="s">
        <v>166</v>
      </c>
      <c r="D43" s="24"/>
      <c r="E43" s="22"/>
      <c r="F43" s="22">
        <v>53</v>
      </c>
      <c r="G43" s="22">
        <f t="shared" si="1"/>
        <v>53</v>
      </c>
      <c r="H43" s="25">
        <f t="shared" si="2"/>
        <v>0</v>
      </c>
    </row>
    <row r="44" spans="1:8" s="13" customFormat="1" ht="24.95" customHeight="1" x14ac:dyDescent="0.25">
      <c r="A44" s="22" t="s">
        <v>50</v>
      </c>
      <c r="B44" s="45" t="s">
        <v>242</v>
      </c>
      <c r="C44" s="22" t="s">
        <v>166</v>
      </c>
      <c r="D44" s="24"/>
      <c r="E44" s="22">
        <v>5</v>
      </c>
      <c r="F44" s="22"/>
      <c r="G44" s="22">
        <f t="shared" si="1"/>
        <v>5</v>
      </c>
      <c r="H44" s="25">
        <f t="shared" si="2"/>
        <v>0</v>
      </c>
    </row>
    <row r="45" spans="1:8" s="13" customFormat="1" ht="24.95" customHeight="1" x14ac:dyDescent="0.25">
      <c r="A45" s="22" t="s">
        <v>51</v>
      </c>
      <c r="B45" s="45" t="s">
        <v>241</v>
      </c>
      <c r="C45" s="22" t="s">
        <v>166</v>
      </c>
      <c r="D45" s="24"/>
      <c r="E45" s="22"/>
      <c r="F45" s="22">
        <v>3</v>
      </c>
      <c r="G45" s="22">
        <f t="shared" si="1"/>
        <v>3</v>
      </c>
      <c r="H45" s="25">
        <f t="shared" si="2"/>
        <v>0</v>
      </c>
    </row>
    <row r="46" spans="1:8" s="13" customFormat="1" ht="24.95" customHeight="1" x14ac:dyDescent="0.25">
      <c r="A46" s="22" t="s">
        <v>52</v>
      </c>
      <c r="B46" s="45" t="s">
        <v>236</v>
      </c>
      <c r="C46" s="22" t="s">
        <v>166</v>
      </c>
      <c r="D46" s="24"/>
      <c r="E46" s="22"/>
      <c r="F46" s="22">
        <v>3</v>
      </c>
      <c r="G46" s="22">
        <f t="shared" si="1"/>
        <v>3</v>
      </c>
      <c r="H46" s="25">
        <f t="shared" si="2"/>
        <v>0</v>
      </c>
    </row>
    <row r="47" spans="1:8" s="13" customFormat="1" ht="40.5" customHeight="1" x14ac:dyDescent="0.25">
      <c r="A47" s="22" t="s">
        <v>53</v>
      </c>
      <c r="B47" s="23" t="s">
        <v>185</v>
      </c>
      <c r="C47" s="22" t="s">
        <v>108</v>
      </c>
      <c r="D47" s="24"/>
      <c r="E47" s="22"/>
      <c r="F47" s="22">
        <v>68</v>
      </c>
      <c r="G47" s="22">
        <f t="shared" si="1"/>
        <v>68</v>
      </c>
      <c r="H47" s="25">
        <f t="shared" si="2"/>
        <v>0</v>
      </c>
    </row>
    <row r="48" spans="1:8" s="13" customFormat="1" ht="39" customHeight="1" x14ac:dyDescent="0.25">
      <c r="A48" s="22" t="s">
        <v>54</v>
      </c>
      <c r="B48" s="23" t="s">
        <v>186</v>
      </c>
      <c r="C48" s="22" t="s">
        <v>108</v>
      </c>
      <c r="D48" s="24"/>
      <c r="E48" s="22"/>
      <c r="F48" s="22">
        <v>12</v>
      </c>
      <c r="G48" s="22">
        <f t="shared" si="1"/>
        <v>12</v>
      </c>
      <c r="H48" s="25">
        <f t="shared" si="2"/>
        <v>0</v>
      </c>
    </row>
    <row r="49" spans="1:8" s="13" customFormat="1" ht="24.95" customHeight="1" x14ac:dyDescent="0.25">
      <c r="A49" s="22" t="s">
        <v>55</v>
      </c>
      <c r="B49" s="23" t="s">
        <v>133</v>
      </c>
      <c r="C49" s="22" t="s">
        <v>166</v>
      </c>
      <c r="D49" s="24"/>
      <c r="E49" s="22">
        <v>20</v>
      </c>
      <c r="F49" s="22"/>
      <c r="G49" s="22">
        <f t="shared" si="1"/>
        <v>20</v>
      </c>
      <c r="H49" s="25">
        <f t="shared" si="2"/>
        <v>0</v>
      </c>
    </row>
    <row r="50" spans="1:8" s="13" customFormat="1" ht="24.95" customHeight="1" x14ac:dyDescent="0.25">
      <c r="A50" s="22" t="s">
        <v>56</v>
      </c>
      <c r="B50" s="23" t="s">
        <v>134</v>
      </c>
      <c r="C50" s="22" t="s">
        <v>166</v>
      </c>
      <c r="D50" s="24"/>
      <c r="E50" s="22">
        <v>1</v>
      </c>
      <c r="F50" s="22"/>
      <c r="G50" s="22">
        <f t="shared" si="1"/>
        <v>1</v>
      </c>
      <c r="H50" s="25">
        <f t="shared" si="2"/>
        <v>0</v>
      </c>
    </row>
    <row r="51" spans="1:8" s="1" customFormat="1" ht="24.95" customHeight="1" x14ac:dyDescent="0.25">
      <c r="A51" s="22" t="s">
        <v>57</v>
      </c>
      <c r="B51" s="23" t="s">
        <v>135</v>
      </c>
      <c r="C51" s="22" t="s">
        <v>166</v>
      </c>
      <c r="D51" s="24"/>
      <c r="E51" s="22">
        <v>5</v>
      </c>
      <c r="F51" s="22"/>
      <c r="G51" s="22">
        <f t="shared" si="1"/>
        <v>5</v>
      </c>
      <c r="H51" s="25">
        <f t="shared" si="2"/>
        <v>0</v>
      </c>
    </row>
    <row r="52" spans="1:8" s="1" customFormat="1" ht="24.95" customHeight="1" x14ac:dyDescent="0.25">
      <c r="A52" s="22" t="s">
        <v>58</v>
      </c>
      <c r="B52" s="23" t="s">
        <v>207</v>
      </c>
      <c r="C52" s="22" t="s">
        <v>166</v>
      </c>
      <c r="D52" s="24"/>
      <c r="E52" s="22">
        <v>3</v>
      </c>
      <c r="F52" s="22"/>
      <c r="G52" s="22">
        <f t="shared" si="1"/>
        <v>3</v>
      </c>
      <c r="H52" s="25">
        <f t="shared" si="2"/>
        <v>0</v>
      </c>
    </row>
    <row r="53" spans="1:8" s="13" customFormat="1" ht="24.95" customHeight="1" x14ac:dyDescent="0.25">
      <c r="A53" s="22" t="s">
        <v>59</v>
      </c>
      <c r="B53" s="23" t="s">
        <v>136</v>
      </c>
      <c r="C53" s="22" t="s">
        <v>166</v>
      </c>
      <c r="D53" s="24"/>
      <c r="E53" s="22">
        <v>10</v>
      </c>
      <c r="F53" s="22">
        <v>35</v>
      </c>
      <c r="G53" s="22">
        <f t="shared" si="1"/>
        <v>45</v>
      </c>
      <c r="H53" s="25">
        <f t="shared" si="2"/>
        <v>0</v>
      </c>
    </row>
    <row r="54" spans="1:8" s="1" customFormat="1" ht="24.95" customHeight="1" x14ac:dyDescent="0.25">
      <c r="A54" s="22" t="s">
        <v>60</v>
      </c>
      <c r="B54" s="23" t="s">
        <v>187</v>
      </c>
      <c r="C54" s="22" t="s">
        <v>109</v>
      </c>
      <c r="D54" s="44"/>
      <c r="E54" s="22"/>
      <c r="F54" s="22">
        <v>300</v>
      </c>
      <c r="G54" s="22">
        <f t="shared" si="1"/>
        <v>300</v>
      </c>
      <c r="H54" s="25">
        <f t="shared" si="2"/>
        <v>0</v>
      </c>
    </row>
    <row r="55" spans="1:8" s="13" customFormat="1" ht="24.95" customHeight="1" x14ac:dyDescent="0.25">
      <c r="A55" s="22" t="s">
        <v>61</v>
      </c>
      <c r="B55" s="23" t="s">
        <v>188</v>
      </c>
      <c r="C55" s="22" t="s">
        <v>166</v>
      </c>
      <c r="D55" s="24"/>
      <c r="E55" s="22">
        <v>3</v>
      </c>
      <c r="F55" s="22">
        <v>15</v>
      </c>
      <c r="G55" s="22">
        <f t="shared" si="1"/>
        <v>18</v>
      </c>
      <c r="H55" s="25">
        <f t="shared" si="2"/>
        <v>0</v>
      </c>
    </row>
    <row r="56" spans="1:8" s="1" customFormat="1" ht="24.95" customHeight="1" x14ac:dyDescent="0.25">
      <c r="A56" s="22" t="s">
        <v>62</v>
      </c>
      <c r="B56" s="23" t="s">
        <v>189</v>
      </c>
      <c r="C56" s="22" t="s">
        <v>190</v>
      </c>
      <c r="D56" s="24"/>
      <c r="E56" s="22"/>
      <c r="F56" s="22">
        <v>69</v>
      </c>
      <c r="G56" s="22">
        <f t="shared" si="1"/>
        <v>69</v>
      </c>
      <c r="H56" s="25">
        <f t="shared" si="2"/>
        <v>0</v>
      </c>
    </row>
    <row r="57" spans="1:8" s="13" customFormat="1" ht="24.95" customHeight="1" x14ac:dyDescent="0.25">
      <c r="A57" s="22" t="s">
        <v>63</v>
      </c>
      <c r="B57" s="23" t="s">
        <v>137</v>
      </c>
      <c r="C57" s="22" t="s">
        <v>166</v>
      </c>
      <c r="D57" s="24"/>
      <c r="E57" s="22">
        <v>7</v>
      </c>
      <c r="F57" s="22"/>
      <c r="G57" s="22">
        <f t="shared" si="1"/>
        <v>7</v>
      </c>
      <c r="H57" s="25">
        <f t="shared" si="2"/>
        <v>0</v>
      </c>
    </row>
    <row r="58" spans="1:8" s="1" customFormat="1" ht="24.95" customHeight="1" x14ac:dyDescent="0.25">
      <c r="A58" s="22" t="s">
        <v>64</v>
      </c>
      <c r="B58" s="23" t="s">
        <v>191</v>
      </c>
      <c r="C58" s="22" t="s">
        <v>5</v>
      </c>
      <c r="D58" s="24"/>
      <c r="E58" s="22"/>
      <c r="F58" s="22">
        <v>54</v>
      </c>
      <c r="G58" s="22">
        <f t="shared" si="1"/>
        <v>54</v>
      </c>
      <c r="H58" s="25">
        <f t="shared" si="2"/>
        <v>0</v>
      </c>
    </row>
    <row r="59" spans="1:8" s="13" customFormat="1" ht="24.95" customHeight="1" x14ac:dyDescent="0.25">
      <c r="A59" s="22" t="s">
        <v>65</v>
      </c>
      <c r="B59" s="23" t="s">
        <v>138</v>
      </c>
      <c r="C59" s="22" t="s">
        <v>166</v>
      </c>
      <c r="D59" s="24"/>
      <c r="E59" s="22">
        <v>20</v>
      </c>
      <c r="F59" s="22"/>
      <c r="G59" s="22">
        <f t="shared" si="1"/>
        <v>20</v>
      </c>
      <c r="H59" s="25">
        <f t="shared" si="2"/>
        <v>0</v>
      </c>
    </row>
    <row r="60" spans="1:8" s="1" customFormat="1" ht="24.95" customHeight="1" x14ac:dyDescent="0.25">
      <c r="A60" s="22" t="s">
        <v>66</v>
      </c>
      <c r="B60" s="23" t="s">
        <v>192</v>
      </c>
      <c r="C60" s="22" t="s">
        <v>166</v>
      </c>
      <c r="D60" s="24"/>
      <c r="E60" s="22"/>
      <c r="F60" s="22">
        <v>122</v>
      </c>
      <c r="G60" s="22">
        <f t="shared" si="1"/>
        <v>122</v>
      </c>
      <c r="H60" s="25">
        <f t="shared" si="2"/>
        <v>0</v>
      </c>
    </row>
    <row r="61" spans="1:8" s="1" customFormat="1" ht="24.95" customHeight="1" x14ac:dyDescent="0.25">
      <c r="A61" s="22" t="s">
        <v>67</v>
      </c>
      <c r="B61" s="23" t="s">
        <v>110</v>
      </c>
      <c r="C61" s="22" t="s">
        <v>5</v>
      </c>
      <c r="D61" s="24"/>
      <c r="E61" s="22"/>
      <c r="F61" s="22">
        <v>79</v>
      </c>
      <c r="G61" s="22">
        <f t="shared" si="1"/>
        <v>79</v>
      </c>
      <c r="H61" s="25">
        <f t="shared" si="2"/>
        <v>0</v>
      </c>
    </row>
    <row r="62" spans="1:8" s="13" customFormat="1" ht="24.95" customHeight="1" x14ac:dyDescent="0.25">
      <c r="A62" s="22" t="s">
        <v>68</v>
      </c>
      <c r="B62" s="23" t="s">
        <v>139</v>
      </c>
      <c r="C62" s="22" t="s">
        <v>166</v>
      </c>
      <c r="D62" s="24"/>
      <c r="E62" s="22">
        <v>5</v>
      </c>
      <c r="F62" s="22"/>
      <c r="G62" s="22">
        <f t="shared" si="1"/>
        <v>5</v>
      </c>
      <c r="H62" s="25">
        <f t="shared" si="2"/>
        <v>0</v>
      </c>
    </row>
    <row r="63" spans="1:8" s="13" customFormat="1" ht="24.95" customHeight="1" x14ac:dyDescent="0.25">
      <c r="A63" s="22" t="s">
        <v>69</v>
      </c>
      <c r="B63" s="23" t="s">
        <v>140</v>
      </c>
      <c r="C63" s="22" t="s">
        <v>166</v>
      </c>
      <c r="D63" s="24"/>
      <c r="E63" s="22">
        <v>5</v>
      </c>
      <c r="F63" s="22"/>
      <c r="G63" s="22">
        <f t="shared" si="1"/>
        <v>5</v>
      </c>
      <c r="H63" s="25">
        <f t="shared" si="2"/>
        <v>0</v>
      </c>
    </row>
    <row r="64" spans="1:8" s="1" customFormat="1" ht="24.95" customHeight="1" x14ac:dyDescent="0.25">
      <c r="A64" s="22" t="s">
        <v>70</v>
      </c>
      <c r="B64" s="23" t="s">
        <v>193</v>
      </c>
      <c r="C64" s="22" t="s">
        <v>166</v>
      </c>
      <c r="D64" s="24"/>
      <c r="E64" s="22"/>
      <c r="F64" s="22">
        <v>4</v>
      </c>
      <c r="G64" s="22">
        <f t="shared" si="1"/>
        <v>4</v>
      </c>
      <c r="H64" s="25">
        <f t="shared" si="2"/>
        <v>0</v>
      </c>
    </row>
    <row r="65" spans="1:8" s="13" customFormat="1" ht="24.95" customHeight="1" x14ac:dyDescent="0.25">
      <c r="A65" s="22" t="s">
        <v>71</v>
      </c>
      <c r="B65" s="23" t="s">
        <v>141</v>
      </c>
      <c r="C65" s="22" t="s">
        <v>3</v>
      </c>
      <c r="D65" s="24"/>
      <c r="E65" s="22">
        <v>1</v>
      </c>
      <c r="F65" s="22"/>
      <c r="G65" s="22">
        <f t="shared" si="1"/>
        <v>1</v>
      </c>
      <c r="H65" s="25">
        <f t="shared" si="2"/>
        <v>0</v>
      </c>
    </row>
    <row r="66" spans="1:8" s="13" customFormat="1" ht="24.95" customHeight="1" x14ac:dyDescent="0.25">
      <c r="A66" s="22" t="s">
        <v>72</v>
      </c>
      <c r="B66" s="23" t="s">
        <v>167</v>
      </c>
      <c r="C66" s="22" t="s">
        <v>166</v>
      </c>
      <c r="D66" s="24"/>
      <c r="E66" s="22">
        <v>30</v>
      </c>
      <c r="F66" s="22"/>
      <c r="G66" s="22">
        <f t="shared" si="1"/>
        <v>30</v>
      </c>
      <c r="H66" s="25">
        <f t="shared" si="2"/>
        <v>0</v>
      </c>
    </row>
    <row r="67" spans="1:8" s="1" customFormat="1" ht="24.95" customHeight="1" x14ac:dyDescent="0.25">
      <c r="A67" s="22" t="s">
        <v>73</v>
      </c>
      <c r="B67" s="23" t="s">
        <v>194</v>
      </c>
      <c r="C67" s="22" t="s">
        <v>166</v>
      </c>
      <c r="D67" s="24"/>
      <c r="E67" s="22"/>
      <c r="F67" s="22">
        <v>61</v>
      </c>
      <c r="G67" s="22">
        <f t="shared" si="1"/>
        <v>61</v>
      </c>
      <c r="H67" s="25">
        <f t="shared" si="2"/>
        <v>0</v>
      </c>
    </row>
    <row r="68" spans="1:8" s="1" customFormat="1" ht="24.95" customHeight="1" x14ac:dyDescent="0.25">
      <c r="A68" s="22" t="s">
        <v>74</v>
      </c>
      <c r="B68" s="23" t="s">
        <v>195</v>
      </c>
      <c r="C68" s="22" t="s">
        <v>5</v>
      </c>
      <c r="D68" s="24"/>
      <c r="E68" s="22"/>
      <c r="F68" s="22">
        <v>57</v>
      </c>
      <c r="G68" s="22">
        <f t="shared" si="1"/>
        <v>57</v>
      </c>
      <c r="H68" s="25">
        <f t="shared" si="2"/>
        <v>0</v>
      </c>
    </row>
    <row r="69" spans="1:8" s="1" customFormat="1" ht="24.95" customHeight="1" x14ac:dyDescent="0.25">
      <c r="A69" s="22" t="s">
        <v>75</v>
      </c>
      <c r="B69" s="23" t="s">
        <v>218</v>
      </c>
      <c r="C69" s="22" t="s">
        <v>166</v>
      </c>
      <c r="D69" s="24"/>
      <c r="E69" s="22"/>
      <c r="F69" s="22">
        <v>50</v>
      </c>
      <c r="G69" s="22">
        <f t="shared" si="1"/>
        <v>50</v>
      </c>
      <c r="H69" s="25">
        <f t="shared" si="2"/>
        <v>0</v>
      </c>
    </row>
    <row r="70" spans="1:8" s="1" customFormat="1" ht="24.95" customHeight="1" x14ac:dyDescent="0.25">
      <c r="A70" s="22" t="s">
        <v>76</v>
      </c>
      <c r="B70" s="23" t="s">
        <v>196</v>
      </c>
      <c r="C70" s="22" t="s">
        <v>166</v>
      </c>
      <c r="D70" s="24"/>
      <c r="E70" s="22"/>
      <c r="F70" s="22">
        <v>46</v>
      </c>
      <c r="G70" s="22">
        <f t="shared" si="1"/>
        <v>46</v>
      </c>
      <c r="H70" s="25">
        <f t="shared" si="2"/>
        <v>0</v>
      </c>
    </row>
    <row r="71" spans="1:8" s="1" customFormat="1" ht="24.95" customHeight="1" x14ac:dyDescent="0.25">
      <c r="A71" s="22" t="s">
        <v>77</v>
      </c>
      <c r="B71" s="23" t="s">
        <v>142</v>
      </c>
      <c r="C71" s="22" t="s">
        <v>166</v>
      </c>
      <c r="D71" s="24"/>
      <c r="E71" s="22">
        <v>5</v>
      </c>
      <c r="F71" s="22">
        <v>10</v>
      </c>
      <c r="G71" s="22">
        <f t="shared" si="1"/>
        <v>15</v>
      </c>
      <c r="H71" s="25">
        <f t="shared" si="2"/>
        <v>0</v>
      </c>
    </row>
    <row r="72" spans="1:8" s="1" customFormat="1" ht="24.95" customHeight="1" x14ac:dyDescent="0.25">
      <c r="A72" s="22" t="s">
        <v>78</v>
      </c>
      <c r="B72" s="23" t="s">
        <v>143</v>
      </c>
      <c r="C72" s="22" t="s">
        <v>166</v>
      </c>
      <c r="D72" s="24"/>
      <c r="E72" s="22">
        <v>5</v>
      </c>
      <c r="F72" s="22">
        <v>15</v>
      </c>
      <c r="G72" s="22">
        <f t="shared" ref="G72:G110" si="3">SUM(E72:F72)</f>
        <v>20</v>
      </c>
      <c r="H72" s="25">
        <f t="shared" ref="H72:H110" si="4">D72*G72</f>
        <v>0</v>
      </c>
    </row>
    <row r="73" spans="1:8" s="13" customFormat="1" ht="24.95" customHeight="1" x14ac:dyDescent="0.25">
      <c r="A73" s="22" t="s">
        <v>79</v>
      </c>
      <c r="B73" s="23" t="s">
        <v>144</v>
      </c>
      <c r="C73" s="22" t="s">
        <v>166</v>
      </c>
      <c r="D73" s="24"/>
      <c r="E73" s="22">
        <v>3</v>
      </c>
      <c r="F73" s="22">
        <v>1</v>
      </c>
      <c r="G73" s="22">
        <f t="shared" si="3"/>
        <v>4</v>
      </c>
      <c r="H73" s="25">
        <f t="shared" si="4"/>
        <v>0</v>
      </c>
    </row>
    <row r="74" spans="1:8" s="13" customFormat="1" ht="24.95" customHeight="1" x14ac:dyDescent="0.25">
      <c r="A74" s="22" t="s">
        <v>80</v>
      </c>
      <c r="B74" s="23" t="s">
        <v>145</v>
      </c>
      <c r="C74" s="22" t="s">
        <v>166</v>
      </c>
      <c r="D74" s="24"/>
      <c r="E74" s="22">
        <v>30</v>
      </c>
      <c r="F74" s="22"/>
      <c r="G74" s="22">
        <f t="shared" si="3"/>
        <v>30</v>
      </c>
      <c r="H74" s="25">
        <f t="shared" si="4"/>
        <v>0</v>
      </c>
    </row>
    <row r="75" spans="1:8" s="13" customFormat="1" ht="24.95" customHeight="1" x14ac:dyDescent="0.25">
      <c r="A75" s="22" t="s">
        <v>81</v>
      </c>
      <c r="B75" s="23" t="s">
        <v>146</v>
      </c>
      <c r="C75" s="22" t="s">
        <v>166</v>
      </c>
      <c r="D75" s="24"/>
      <c r="E75" s="22">
        <v>4</v>
      </c>
      <c r="F75" s="22"/>
      <c r="G75" s="22">
        <f t="shared" si="3"/>
        <v>4</v>
      </c>
      <c r="H75" s="25">
        <f t="shared" si="4"/>
        <v>0</v>
      </c>
    </row>
    <row r="76" spans="1:8" s="1" customFormat="1" ht="21.95" customHeight="1" x14ac:dyDescent="0.25">
      <c r="A76" s="22" t="s">
        <v>82</v>
      </c>
      <c r="B76" s="23" t="s">
        <v>197</v>
      </c>
      <c r="C76" s="22" t="s">
        <v>5</v>
      </c>
      <c r="D76" s="24"/>
      <c r="E76" s="22"/>
      <c r="F76" s="22">
        <v>3</v>
      </c>
      <c r="G76" s="22">
        <f t="shared" si="3"/>
        <v>3</v>
      </c>
      <c r="H76" s="25">
        <f t="shared" si="4"/>
        <v>0</v>
      </c>
    </row>
    <row r="77" spans="1:8" s="13" customFormat="1" ht="21.95" customHeight="1" x14ac:dyDescent="0.25">
      <c r="A77" s="22" t="s">
        <v>83</v>
      </c>
      <c r="B77" s="23" t="s">
        <v>147</v>
      </c>
      <c r="C77" s="22" t="s">
        <v>166</v>
      </c>
      <c r="D77" s="24"/>
      <c r="E77" s="22">
        <v>1</v>
      </c>
      <c r="F77" s="22"/>
      <c r="G77" s="22">
        <f t="shared" si="3"/>
        <v>1</v>
      </c>
      <c r="H77" s="25">
        <f t="shared" si="4"/>
        <v>0</v>
      </c>
    </row>
    <row r="78" spans="1:8" s="13" customFormat="1" ht="21.95" customHeight="1" x14ac:dyDescent="0.25">
      <c r="A78" s="22" t="s">
        <v>84</v>
      </c>
      <c r="B78" s="23" t="s">
        <v>148</v>
      </c>
      <c r="C78" s="22" t="s">
        <v>166</v>
      </c>
      <c r="D78" s="24"/>
      <c r="E78" s="22">
        <v>5</v>
      </c>
      <c r="F78" s="22"/>
      <c r="G78" s="22">
        <f t="shared" si="3"/>
        <v>5</v>
      </c>
      <c r="H78" s="25">
        <f t="shared" si="4"/>
        <v>0</v>
      </c>
    </row>
    <row r="79" spans="1:8" s="13" customFormat="1" ht="21.95" customHeight="1" x14ac:dyDescent="0.25">
      <c r="A79" s="22" t="s">
        <v>85</v>
      </c>
      <c r="B79" s="23" t="s">
        <v>149</v>
      </c>
      <c r="C79" s="22" t="s">
        <v>166</v>
      </c>
      <c r="D79" s="24"/>
      <c r="E79" s="22">
        <v>40</v>
      </c>
      <c r="F79" s="22"/>
      <c r="G79" s="22">
        <f t="shared" si="3"/>
        <v>40</v>
      </c>
      <c r="H79" s="25">
        <f t="shared" si="4"/>
        <v>0</v>
      </c>
    </row>
    <row r="80" spans="1:8" s="13" customFormat="1" ht="24.95" customHeight="1" x14ac:dyDescent="0.25">
      <c r="A80" s="22" t="s">
        <v>86</v>
      </c>
      <c r="B80" s="23" t="s">
        <v>150</v>
      </c>
      <c r="C80" s="22" t="s">
        <v>166</v>
      </c>
      <c r="D80" s="24"/>
      <c r="E80" s="22">
        <v>4</v>
      </c>
      <c r="F80" s="22"/>
      <c r="G80" s="22">
        <f t="shared" si="3"/>
        <v>4</v>
      </c>
      <c r="H80" s="25">
        <f t="shared" si="4"/>
        <v>0</v>
      </c>
    </row>
    <row r="81" spans="1:8" s="13" customFormat="1" ht="24.95" customHeight="1" x14ac:dyDescent="0.25">
      <c r="A81" s="22" t="s">
        <v>87</v>
      </c>
      <c r="B81" s="23" t="s">
        <v>151</v>
      </c>
      <c r="C81" s="22" t="s">
        <v>166</v>
      </c>
      <c r="D81" s="24"/>
      <c r="E81" s="22">
        <v>10</v>
      </c>
      <c r="F81" s="22"/>
      <c r="G81" s="22">
        <f t="shared" si="3"/>
        <v>10</v>
      </c>
      <c r="H81" s="25">
        <f t="shared" si="4"/>
        <v>0</v>
      </c>
    </row>
    <row r="82" spans="1:8" s="13" customFormat="1" ht="24.95" customHeight="1" x14ac:dyDescent="0.25">
      <c r="A82" s="22" t="s">
        <v>88</v>
      </c>
      <c r="B82" s="23" t="s">
        <v>152</v>
      </c>
      <c r="C82" s="22" t="s">
        <v>166</v>
      </c>
      <c r="D82" s="44"/>
      <c r="E82" s="22">
        <v>20</v>
      </c>
      <c r="F82" s="22"/>
      <c r="G82" s="22">
        <f t="shared" si="3"/>
        <v>20</v>
      </c>
      <c r="H82" s="25">
        <f t="shared" si="4"/>
        <v>0</v>
      </c>
    </row>
    <row r="83" spans="1:8" s="13" customFormat="1" ht="24.95" customHeight="1" x14ac:dyDescent="0.25">
      <c r="A83" s="22" t="s">
        <v>89</v>
      </c>
      <c r="B83" s="23" t="s">
        <v>153</v>
      </c>
      <c r="C83" s="22" t="s">
        <v>166</v>
      </c>
      <c r="D83" s="24"/>
      <c r="E83" s="22">
        <v>10</v>
      </c>
      <c r="F83" s="22"/>
      <c r="G83" s="22">
        <f t="shared" si="3"/>
        <v>10</v>
      </c>
      <c r="H83" s="25">
        <f t="shared" si="4"/>
        <v>0</v>
      </c>
    </row>
    <row r="84" spans="1:8" s="1" customFormat="1" ht="24.95" customHeight="1" x14ac:dyDescent="0.25">
      <c r="A84" s="22" t="s">
        <v>90</v>
      </c>
      <c r="B84" s="23" t="s">
        <v>111</v>
      </c>
      <c r="C84" s="22" t="s">
        <v>5</v>
      </c>
      <c r="D84" s="24"/>
      <c r="E84" s="22"/>
      <c r="F84" s="22">
        <v>37</v>
      </c>
      <c r="G84" s="22">
        <f t="shared" si="3"/>
        <v>37</v>
      </c>
      <c r="H84" s="25">
        <f t="shared" si="4"/>
        <v>0</v>
      </c>
    </row>
    <row r="85" spans="1:8" s="13" customFormat="1" ht="24.95" customHeight="1" x14ac:dyDescent="0.25">
      <c r="A85" s="22" t="s">
        <v>91</v>
      </c>
      <c r="B85" s="23" t="s">
        <v>107</v>
      </c>
      <c r="C85" s="22" t="s">
        <v>3</v>
      </c>
      <c r="D85" s="24"/>
      <c r="E85" s="22">
        <v>40</v>
      </c>
      <c r="F85" s="22"/>
      <c r="G85" s="22">
        <f t="shared" si="3"/>
        <v>40</v>
      </c>
      <c r="H85" s="25">
        <f t="shared" si="4"/>
        <v>0</v>
      </c>
    </row>
    <row r="86" spans="1:8" s="13" customFormat="1" ht="24.95" customHeight="1" x14ac:dyDescent="0.25">
      <c r="A86" s="22" t="s">
        <v>92</v>
      </c>
      <c r="B86" s="23" t="s">
        <v>154</v>
      </c>
      <c r="C86" s="22" t="s">
        <v>166</v>
      </c>
      <c r="D86" s="24"/>
      <c r="E86" s="22">
        <v>120</v>
      </c>
      <c r="F86" s="22"/>
      <c r="G86" s="22">
        <f t="shared" si="3"/>
        <v>120</v>
      </c>
      <c r="H86" s="25">
        <f t="shared" si="4"/>
        <v>0</v>
      </c>
    </row>
    <row r="87" spans="1:8" s="1" customFormat="1" ht="24.95" customHeight="1" x14ac:dyDescent="0.25">
      <c r="A87" s="22" t="s">
        <v>93</v>
      </c>
      <c r="B87" s="23" t="s">
        <v>198</v>
      </c>
      <c r="C87" s="22" t="s">
        <v>166</v>
      </c>
      <c r="D87" s="24"/>
      <c r="E87" s="22"/>
      <c r="F87" s="22">
        <v>145</v>
      </c>
      <c r="G87" s="22">
        <f t="shared" si="3"/>
        <v>145</v>
      </c>
      <c r="H87" s="25">
        <f t="shared" si="4"/>
        <v>0</v>
      </c>
    </row>
    <row r="88" spans="1:8" s="1" customFormat="1" ht="24.95" customHeight="1" x14ac:dyDescent="0.25">
      <c r="A88" s="22" t="s">
        <v>94</v>
      </c>
      <c r="B88" s="23" t="s">
        <v>199</v>
      </c>
      <c r="C88" s="22" t="s">
        <v>5</v>
      </c>
      <c r="D88" s="24"/>
      <c r="E88" s="22"/>
      <c r="F88" s="22">
        <v>75</v>
      </c>
      <c r="G88" s="22">
        <f t="shared" si="3"/>
        <v>75</v>
      </c>
      <c r="H88" s="25">
        <f t="shared" si="4"/>
        <v>0</v>
      </c>
    </row>
    <row r="89" spans="1:8" s="13" customFormat="1" ht="24.95" customHeight="1" x14ac:dyDescent="0.25">
      <c r="A89" s="22" t="s">
        <v>95</v>
      </c>
      <c r="B89" s="23" t="s">
        <v>155</v>
      </c>
      <c r="C89" s="22" t="s">
        <v>166</v>
      </c>
      <c r="D89" s="24"/>
      <c r="E89" s="22">
        <v>5</v>
      </c>
      <c r="F89" s="22"/>
      <c r="G89" s="22">
        <f t="shared" si="3"/>
        <v>5</v>
      </c>
      <c r="H89" s="25">
        <f t="shared" si="4"/>
        <v>0</v>
      </c>
    </row>
    <row r="90" spans="1:8" s="1" customFormat="1" ht="24.95" customHeight="1" x14ac:dyDescent="0.25">
      <c r="A90" s="22" t="s">
        <v>96</v>
      </c>
      <c r="B90" s="23" t="s">
        <v>112</v>
      </c>
      <c r="C90" s="22" t="s">
        <v>4</v>
      </c>
      <c r="D90" s="24"/>
      <c r="E90" s="22"/>
      <c r="F90" s="22">
        <v>43</v>
      </c>
      <c r="G90" s="22">
        <f t="shared" si="3"/>
        <v>43</v>
      </c>
      <c r="H90" s="25">
        <f t="shared" si="4"/>
        <v>0</v>
      </c>
    </row>
    <row r="91" spans="1:8" s="13" customFormat="1" ht="24.95" customHeight="1" x14ac:dyDescent="0.25">
      <c r="A91" s="22" t="s">
        <v>97</v>
      </c>
      <c r="B91" s="23" t="s">
        <v>156</v>
      </c>
      <c r="C91" s="22" t="s">
        <v>166</v>
      </c>
      <c r="D91" s="24"/>
      <c r="E91" s="22">
        <v>80</v>
      </c>
      <c r="F91" s="22"/>
      <c r="G91" s="22">
        <f t="shared" si="3"/>
        <v>80</v>
      </c>
      <c r="H91" s="25">
        <f t="shared" si="4"/>
        <v>0</v>
      </c>
    </row>
    <row r="92" spans="1:8" s="13" customFormat="1" ht="24.95" customHeight="1" x14ac:dyDescent="0.25">
      <c r="A92" s="22" t="s">
        <v>98</v>
      </c>
      <c r="B92" s="23" t="s">
        <v>157</v>
      </c>
      <c r="C92" s="22" t="s">
        <v>4</v>
      </c>
      <c r="D92" s="24"/>
      <c r="E92" s="22">
        <v>50</v>
      </c>
      <c r="F92" s="22"/>
      <c r="G92" s="22">
        <f t="shared" si="3"/>
        <v>50</v>
      </c>
      <c r="H92" s="25">
        <f t="shared" si="4"/>
        <v>0</v>
      </c>
    </row>
    <row r="93" spans="1:8" s="1" customFormat="1" ht="48.75" customHeight="1" x14ac:dyDescent="0.25">
      <c r="A93" s="22" t="s">
        <v>99</v>
      </c>
      <c r="B93" s="23" t="s">
        <v>200</v>
      </c>
      <c r="C93" s="22" t="s">
        <v>4</v>
      </c>
      <c r="D93" s="24"/>
      <c r="E93" s="22"/>
      <c r="F93" s="22">
        <v>49</v>
      </c>
      <c r="G93" s="22">
        <f t="shared" si="3"/>
        <v>49</v>
      </c>
      <c r="H93" s="25">
        <f t="shared" si="4"/>
        <v>0</v>
      </c>
    </row>
    <row r="94" spans="1:8" s="1" customFormat="1" ht="37.5" customHeight="1" x14ac:dyDescent="0.25">
      <c r="A94" s="22" t="s">
        <v>100</v>
      </c>
      <c r="B94" s="23" t="s">
        <v>201</v>
      </c>
      <c r="C94" s="22" t="s">
        <v>5</v>
      </c>
      <c r="D94" s="24"/>
      <c r="E94" s="22"/>
      <c r="F94" s="22">
        <v>53</v>
      </c>
      <c r="G94" s="22">
        <f t="shared" si="3"/>
        <v>53</v>
      </c>
      <c r="H94" s="25">
        <f t="shared" si="4"/>
        <v>0</v>
      </c>
    </row>
    <row r="95" spans="1:8" s="1" customFormat="1" ht="16.5" customHeight="1" x14ac:dyDescent="0.25">
      <c r="A95" s="22" t="s">
        <v>101</v>
      </c>
      <c r="B95" s="23" t="s">
        <v>221</v>
      </c>
      <c r="C95" s="22" t="s">
        <v>108</v>
      </c>
      <c r="D95" s="24"/>
      <c r="E95" s="22"/>
      <c r="F95" s="22">
        <v>34</v>
      </c>
      <c r="G95" s="22">
        <f t="shared" si="3"/>
        <v>34</v>
      </c>
      <c r="H95" s="25">
        <f t="shared" si="4"/>
        <v>0</v>
      </c>
    </row>
    <row r="96" spans="1:8" s="13" customFormat="1" ht="24.95" customHeight="1" x14ac:dyDescent="0.25">
      <c r="A96" s="22" t="s">
        <v>102</v>
      </c>
      <c r="B96" s="23" t="s">
        <v>158</v>
      </c>
      <c r="C96" s="22" t="s">
        <v>166</v>
      </c>
      <c r="D96" s="24"/>
      <c r="E96" s="22">
        <v>10</v>
      </c>
      <c r="F96" s="22"/>
      <c r="G96" s="22">
        <f t="shared" si="3"/>
        <v>10</v>
      </c>
      <c r="H96" s="25">
        <f t="shared" si="4"/>
        <v>0</v>
      </c>
    </row>
    <row r="97" spans="1:8" s="13" customFormat="1" ht="24.95" customHeight="1" x14ac:dyDescent="0.25">
      <c r="A97" s="22" t="s">
        <v>103</v>
      </c>
      <c r="B97" s="23" t="s">
        <v>159</v>
      </c>
      <c r="C97" s="22" t="s">
        <v>166</v>
      </c>
      <c r="D97" s="24"/>
      <c r="E97" s="22">
        <v>20</v>
      </c>
      <c r="F97" s="22"/>
      <c r="G97" s="22">
        <f t="shared" si="3"/>
        <v>20</v>
      </c>
      <c r="H97" s="25">
        <f t="shared" si="4"/>
        <v>0</v>
      </c>
    </row>
    <row r="98" spans="1:8" s="13" customFormat="1" ht="21.95" customHeight="1" x14ac:dyDescent="0.25">
      <c r="A98" s="22" t="s">
        <v>224</v>
      </c>
      <c r="B98" s="23" t="s">
        <v>160</v>
      </c>
      <c r="C98" s="22" t="s">
        <v>166</v>
      </c>
      <c r="D98" s="24"/>
      <c r="E98" s="22">
        <v>30</v>
      </c>
      <c r="F98" s="22"/>
      <c r="G98" s="22">
        <f t="shared" si="3"/>
        <v>30</v>
      </c>
      <c r="H98" s="25">
        <f t="shared" si="4"/>
        <v>0</v>
      </c>
    </row>
    <row r="99" spans="1:8" s="13" customFormat="1" ht="21.95" customHeight="1" x14ac:dyDescent="0.25">
      <c r="A99" s="22" t="s">
        <v>225</v>
      </c>
      <c r="B99" s="45" t="s">
        <v>206</v>
      </c>
      <c r="C99" s="22" t="s">
        <v>166</v>
      </c>
      <c r="D99" s="24"/>
      <c r="E99" s="22">
        <v>5</v>
      </c>
      <c r="F99" s="22"/>
      <c r="G99" s="22">
        <f t="shared" si="3"/>
        <v>5</v>
      </c>
      <c r="H99" s="25">
        <f t="shared" si="4"/>
        <v>0</v>
      </c>
    </row>
    <row r="100" spans="1:8" s="13" customFormat="1" ht="21.95" customHeight="1" x14ac:dyDescent="0.25">
      <c r="A100" s="22" t="s">
        <v>226</v>
      </c>
      <c r="B100" s="23" t="s">
        <v>205</v>
      </c>
      <c r="C100" s="22" t="s">
        <v>166</v>
      </c>
      <c r="D100" s="24"/>
      <c r="E100" s="22">
        <v>1</v>
      </c>
      <c r="F100" s="22"/>
      <c r="G100" s="22">
        <f t="shared" si="3"/>
        <v>1</v>
      </c>
      <c r="H100" s="25">
        <f t="shared" si="4"/>
        <v>0</v>
      </c>
    </row>
    <row r="101" spans="1:8" s="13" customFormat="1" ht="21.95" customHeight="1" x14ac:dyDescent="0.25">
      <c r="A101" s="22" t="s">
        <v>227</v>
      </c>
      <c r="B101" s="23" t="s">
        <v>161</v>
      </c>
      <c r="C101" s="22" t="s">
        <v>166</v>
      </c>
      <c r="D101" s="24"/>
      <c r="E101" s="22">
        <v>5</v>
      </c>
      <c r="F101" s="22"/>
      <c r="G101" s="22">
        <f t="shared" si="3"/>
        <v>5</v>
      </c>
      <c r="H101" s="25">
        <f t="shared" si="4"/>
        <v>0</v>
      </c>
    </row>
    <row r="102" spans="1:8" s="13" customFormat="1" ht="21.95" customHeight="1" x14ac:dyDescent="0.25">
      <c r="A102" s="22" t="s">
        <v>228</v>
      </c>
      <c r="B102" s="23" t="s">
        <v>162</v>
      </c>
      <c r="C102" s="22" t="s">
        <v>166</v>
      </c>
      <c r="D102" s="24"/>
      <c r="E102" s="22">
        <v>30</v>
      </c>
      <c r="F102" s="22"/>
      <c r="G102" s="22">
        <f t="shared" si="3"/>
        <v>30</v>
      </c>
      <c r="H102" s="25">
        <f t="shared" si="4"/>
        <v>0</v>
      </c>
    </row>
    <row r="103" spans="1:8" s="1" customFormat="1" ht="24.95" customHeight="1" x14ac:dyDescent="0.25">
      <c r="A103" s="22" t="s">
        <v>229</v>
      </c>
      <c r="B103" s="23" t="s">
        <v>202</v>
      </c>
      <c r="C103" s="22" t="s">
        <v>5</v>
      </c>
      <c r="D103" s="24"/>
      <c r="E103" s="22"/>
      <c r="F103" s="22">
        <v>38</v>
      </c>
      <c r="G103" s="22">
        <f t="shared" si="3"/>
        <v>38</v>
      </c>
      <c r="H103" s="25">
        <f t="shared" si="4"/>
        <v>0</v>
      </c>
    </row>
    <row r="104" spans="1:8" s="1" customFormat="1" ht="24.95" customHeight="1" x14ac:dyDescent="0.25">
      <c r="A104" s="22" t="s">
        <v>230</v>
      </c>
      <c r="B104" s="23" t="s">
        <v>213</v>
      </c>
      <c r="C104" s="22" t="s">
        <v>166</v>
      </c>
      <c r="D104" s="24"/>
      <c r="E104" s="22"/>
      <c r="F104" s="22">
        <v>26</v>
      </c>
      <c r="G104" s="22">
        <f t="shared" si="3"/>
        <v>26</v>
      </c>
      <c r="H104" s="25">
        <f t="shared" si="4"/>
        <v>0</v>
      </c>
    </row>
    <row r="105" spans="1:8" s="1" customFormat="1" ht="24.95" customHeight="1" x14ac:dyDescent="0.25">
      <c r="A105" s="22" t="s">
        <v>231</v>
      </c>
      <c r="B105" s="23" t="s">
        <v>203</v>
      </c>
      <c r="C105" s="22" t="s">
        <v>4</v>
      </c>
      <c r="D105" s="24"/>
      <c r="E105" s="22"/>
      <c r="F105" s="22">
        <v>60</v>
      </c>
      <c r="G105" s="22">
        <f t="shared" si="3"/>
        <v>60</v>
      </c>
      <c r="H105" s="25">
        <f t="shared" si="4"/>
        <v>0</v>
      </c>
    </row>
    <row r="106" spans="1:8" s="1" customFormat="1" ht="61.5" customHeight="1" x14ac:dyDescent="0.25">
      <c r="A106" s="22" t="s">
        <v>232</v>
      </c>
      <c r="B106" s="23" t="s">
        <v>204</v>
      </c>
      <c r="C106" s="22" t="s">
        <v>166</v>
      </c>
      <c r="D106" s="24"/>
      <c r="E106" s="22"/>
      <c r="F106" s="22">
        <v>64</v>
      </c>
      <c r="G106" s="22">
        <f t="shared" si="3"/>
        <v>64</v>
      </c>
      <c r="H106" s="25">
        <f t="shared" si="4"/>
        <v>0</v>
      </c>
    </row>
    <row r="107" spans="1:8" s="13" customFormat="1" ht="21.95" customHeight="1" x14ac:dyDescent="0.25">
      <c r="A107" s="22" t="s">
        <v>233</v>
      </c>
      <c r="B107" s="23" t="s">
        <v>163</v>
      </c>
      <c r="C107" s="22" t="s">
        <v>166</v>
      </c>
      <c r="D107" s="24"/>
      <c r="E107" s="22">
        <v>110</v>
      </c>
      <c r="F107" s="22"/>
      <c r="G107" s="22">
        <f t="shared" si="3"/>
        <v>110</v>
      </c>
      <c r="H107" s="25">
        <f t="shared" si="4"/>
        <v>0</v>
      </c>
    </row>
    <row r="108" spans="1:8" s="13" customFormat="1" ht="21.95" customHeight="1" x14ac:dyDescent="0.25">
      <c r="A108" s="22" t="s">
        <v>234</v>
      </c>
      <c r="B108" s="23" t="s">
        <v>164</v>
      </c>
      <c r="C108" s="22" t="s">
        <v>166</v>
      </c>
      <c r="D108" s="24"/>
      <c r="E108" s="22">
        <v>2</v>
      </c>
      <c r="F108" s="22"/>
      <c r="G108" s="22">
        <f t="shared" si="3"/>
        <v>2</v>
      </c>
      <c r="H108" s="25">
        <f t="shared" si="4"/>
        <v>0</v>
      </c>
    </row>
    <row r="109" spans="1:8" s="13" customFormat="1" ht="21.95" customHeight="1" x14ac:dyDescent="0.25">
      <c r="A109" s="22" t="s">
        <v>235</v>
      </c>
      <c r="B109" s="23" t="s">
        <v>165</v>
      </c>
      <c r="C109" s="22" t="s">
        <v>166</v>
      </c>
      <c r="D109" s="24"/>
      <c r="E109" s="22">
        <v>35</v>
      </c>
      <c r="F109" s="22"/>
      <c r="G109" s="22">
        <f t="shared" si="3"/>
        <v>35</v>
      </c>
      <c r="H109" s="25">
        <f t="shared" si="4"/>
        <v>0</v>
      </c>
    </row>
    <row r="110" spans="1:8" s="13" customFormat="1" ht="21.95" customHeight="1" x14ac:dyDescent="0.25">
      <c r="A110" s="22" t="s">
        <v>243</v>
      </c>
      <c r="B110" s="52" t="s">
        <v>170</v>
      </c>
      <c r="C110" s="40" t="s">
        <v>166</v>
      </c>
      <c r="D110" s="53"/>
      <c r="E110" s="40">
        <v>5</v>
      </c>
      <c r="F110" s="40"/>
      <c r="G110" s="40">
        <f t="shared" si="3"/>
        <v>5</v>
      </c>
      <c r="H110" s="54">
        <f t="shared" si="4"/>
        <v>0</v>
      </c>
    </row>
    <row r="111" spans="1:8" s="14" customFormat="1" ht="21.95" customHeight="1" thickBot="1" x14ac:dyDescent="0.3">
      <c r="A111" s="26"/>
      <c r="B111" s="27" t="s">
        <v>104</v>
      </c>
      <c r="C111" s="26"/>
      <c r="D111" s="26"/>
      <c r="E111" s="26">
        <f>D6*E6+D8*E8+D9*E9+D10*E10+D12*E12+D13*E13+D14*E14+D15*E15+D16*E16+D17*E17+D31*E31+D32*E32+D34*E34+D36*E36+D40*E40+D41*E41+D42*E42+D44*E44+D49*E49+D50*E50+D51*E51+D52*E52+D53*E53+D55*E55+D57*E57+D59*E59+D62*E62+D63*E63+D65*E65+D66*E66+D71*E71+D72*E72+D73*E73+D74*E74+D75*E75+D77*E77+D78*E78+D79*E79+D80*E80+D81*E81+D82*E82+D83*E83+D85*E85+D86*E86+D89*E89+D91*E91+D92*E92+D96*E96+D97*E97+D98*E98+D99*E99+D100*E100+D101*E101+D102*E102+D107*E107+D108*E108+D109*E109+D110*E110</f>
        <v>0</v>
      </c>
      <c r="F111" s="26">
        <f>D7*F7+D11*F11+D18*F18+D19*F19+D20*F20+D21*F21+D22*F22+D23*F23+D24*F24+D25*F25+D26*F26+D27*F27+D28*F28+D29*F29+D30*F30+D33*F33+D35*F35+D37*F37+D38*F38+D39*F39+D43*F43+D45*F45+D47*F47+D48*F48+D53*F53+D54*F54+D55*F55+D56*F56+D58*F58+D60*F60+D61*F61+D64*F64+D67*F67+D68*F68+D69*F69+D70*F70+D71*F71+D72*F72+D73*F73+D76*F76+D84*F84+D87*F87+D88*F88+D90*F90+D93*F93+D94*F94+D95*F95+D103*F103+D104*F104+D105*F105+D106*F106+D46*F46</f>
        <v>0</v>
      </c>
      <c r="G111" s="26"/>
      <c r="H111" s="28">
        <f>SUM(H6:H110)</f>
        <v>0</v>
      </c>
    </row>
    <row r="112" spans="1:8" s="13" customFormat="1" x14ac:dyDescent="0.25">
      <c r="A112" s="29"/>
      <c r="B112" s="30"/>
      <c r="C112" s="31"/>
      <c r="D112" s="32"/>
      <c r="E112" s="4"/>
      <c r="F112" s="4"/>
      <c r="G112" s="4"/>
      <c r="H112" s="6"/>
    </row>
    <row r="113" spans="1:13" s="13" customFormat="1" x14ac:dyDescent="0.25">
      <c r="A113" s="29"/>
      <c r="B113" s="30"/>
      <c r="C113" s="31"/>
      <c r="D113" s="32"/>
      <c r="E113" s="4"/>
      <c r="F113" s="4"/>
      <c r="G113" s="4"/>
      <c r="H113" s="6"/>
    </row>
    <row r="114" spans="1:13" s="13" customFormat="1" ht="15.75" thickBot="1" x14ac:dyDescent="0.3">
      <c r="A114" s="73" t="s">
        <v>15</v>
      </c>
      <c r="B114" s="73"/>
      <c r="C114" s="7"/>
      <c r="D114" s="7"/>
      <c r="E114" s="4"/>
      <c r="F114" s="4"/>
      <c r="G114" s="4"/>
      <c r="H114" s="6"/>
      <c r="M114" s="15"/>
    </row>
    <row r="115" spans="1:13" s="13" customFormat="1" ht="15.75" customHeight="1" thickBot="1" x14ac:dyDescent="0.3">
      <c r="A115" s="16"/>
      <c r="B115" s="18"/>
      <c r="C115" s="33"/>
      <c r="D115" s="33"/>
      <c r="E115" s="69" t="s">
        <v>105</v>
      </c>
      <c r="F115" s="70"/>
      <c r="G115" s="12"/>
      <c r="H115" s="18"/>
    </row>
    <row r="116" spans="1:13" s="13" customFormat="1" ht="54" customHeight="1" thickBot="1" x14ac:dyDescent="0.3">
      <c r="A116" s="19" t="s">
        <v>0</v>
      </c>
      <c r="B116" s="19" t="s">
        <v>1</v>
      </c>
      <c r="C116" s="19" t="s">
        <v>2</v>
      </c>
      <c r="D116" s="19" t="s">
        <v>209</v>
      </c>
      <c r="E116" s="19" t="s">
        <v>7</v>
      </c>
      <c r="F116" s="19" t="s">
        <v>172</v>
      </c>
      <c r="G116" s="19" t="s">
        <v>13</v>
      </c>
      <c r="H116" s="21" t="s">
        <v>14</v>
      </c>
    </row>
    <row r="117" spans="1:13" s="13" customFormat="1" ht="24.75" customHeight="1" x14ac:dyDescent="0.25">
      <c r="A117" s="38" t="s">
        <v>11</v>
      </c>
      <c r="B117" s="49" t="s">
        <v>212</v>
      </c>
      <c r="C117" s="38" t="s">
        <v>3</v>
      </c>
      <c r="D117" s="38"/>
      <c r="E117" s="38">
        <v>1</v>
      </c>
      <c r="F117" s="38"/>
      <c r="G117" s="22">
        <f t="shared" ref="G117:G122" si="5">SUM(E117:F117)</f>
        <v>1</v>
      </c>
      <c r="H117" s="25">
        <f t="shared" ref="H117:H122" si="6">D117*G117</f>
        <v>0</v>
      </c>
    </row>
    <row r="118" spans="1:13" s="13" customFormat="1" ht="21.75" customHeight="1" x14ac:dyDescent="0.25">
      <c r="A118" s="22" t="s">
        <v>12</v>
      </c>
      <c r="B118" s="34" t="s">
        <v>168</v>
      </c>
      <c r="C118" s="35" t="s">
        <v>3</v>
      </c>
      <c r="D118" s="36"/>
      <c r="E118" s="22">
        <v>55</v>
      </c>
      <c r="F118" s="22"/>
      <c r="G118" s="22">
        <f t="shared" si="5"/>
        <v>55</v>
      </c>
      <c r="H118" s="25">
        <f t="shared" si="6"/>
        <v>0</v>
      </c>
    </row>
    <row r="119" spans="1:13" s="13" customFormat="1" ht="18.75" customHeight="1" x14ac:dyDescent="0.25">
      <c r="A119" s="22" t="s">
        <v>8</v>
      </c>
      <c r="B119" s="37" t="s">
        <v>169</v>
      </c>
      <c r="C119" s="35" t="s">
        <v>4</v>
      </c>
      <c r="D119" s="36"/>
      <c r="E119" s="38">
        <v>45</v>
      </c>
      <c r="F119" s="39"/>
      <c r="G119" s="22">
        <f t="shared" si="5"/>
        <v>45</v>
      </c>
      <c r="H119" s="25">
        <f t="shared" si="6"/>
        <v>0</v>
      </c>
    </row>
    <row r="120" spans="1:13" s="13" customFormat="1" ht="20.25" customHeight="1" x14ac:dyDescent="0.25">
      <c r="A120" s="22" t="s">
        <v>9</v>
      </c>
      <c r="B120" s="37" t="s">
        <v>171</v>
      </c>
      <c r="C120" s="35" t="s">
        <v>3</v>
      </c>
      <c r="D120" s="48"/>
      <c r="E120" s="22"/>
      <c r="F120" s="22"/>
      <c r="G120" s="22">
        <f t="shared" si="5"/>
        <v>0</v>
      </c>
      <c r="H120" s="25">
        <f t="shared" si="6"/>
        <v>0</v>
      </c>
    </row>
    <row r="121" spans="1:13" s="13" customFormat="1" ht="18.75" customHeight="1" x14ac:dyDescent="0.25">
      <c r="A121" s="22" t="s">
        <v>10</v>
      </c>
      <c r="B121" s="37" t="s">
        <v>175</v>
      </c>
      <c r="C121" s="35" t="s">
        <v>108</v>
      </c>
      <c r="D121" s="36"/>
      <c r="E121" s="22"/>
      <c r="F121" s="22">
        <v>137</v>
      </c>
      <c r="G121" s="22">
        <f t="shared" si="5"/>
        <v>137</v>
      </c>
      <c r="H121" s="25">
        <f t="shared" si="6"/>
        <v>0</v>
      </c>
    </row>
    <row r="122" spans="1:13" s="1" customFormat="1" ht="24.95" customHeight="1" x14ac:dyDescent="0.25">
      <c r="A122" s="55" t="s">
        <v>17</v>
      </c>
      <c r="B122" s="56" t="s">
        <v>180</v>
      </c>
      <c r="C122" s="55" t="s">
        <v>109</v>
      </c>
      <c r="D122" s="57"/>
      <c r="E122" s="55"/>
      <c r="F122" s="55">
        <v>385</v>
      </c>
      <c r="G122" s="55">
        <f t="shared" si="5"/>
        <v>385</v>
      </c>
      <c r="H122" s="58">
        <f t="shared" si="6"/>
        <v>0</v>
      </c>
    </row>
    <row r="123" spans="1:13" s="13" customFormat="1" ht="15" customHeight="1" thickBot="1" x14ac:dyDescent="0.3">
      <c r="A123" s="41"/>
      <c r="B123" s="41" t="s">
        <v>104</v>
      </c>
      <c r="C123" s="26"/>
      <c r="D123" s="26"/>
      <c r="E123" s="42">
        <f>D117*E117+D118*E118+D119*E119</f>
        <v>0</v>
      </c>
      <c r="F123" s="42">
        <f>D121*F121+D122*F122</f>
        <v>0</v>
      </c>
      <c r="G123" s="43"/>
      <c r="H123" s="28">
        <f>SUM(H117:H122)</f>
        <v>0</v>
      </c>
    </row>
    <row r="124" spans="1:13" s="13" customFormat="1" x14ac:dyDescent="0.25">
      <c r="A124" s="67"/>
      <c r="B124" s="71"/>
      <c r="C124" s="10"/>
      <c r="D124" s="10"/>
      <c r="E124" s="2"/>
      <c r="F124" s="2"/>
      <c r="G124" s="2"/>
      <c r="H124" s="3"/>
    </row>
    <row r="125" spans="1:13" ht="14.25" customHeight="1" x14ac:dyDescent="0.25">
      <c r="A125" s="67" t="s">
        <v>244</v>
      </c>
      <c r="B125" s="67"/>
      <c r="C125" s="67"/>
      <c r="D125" s="67"/>
      <c r="E125" s="67"/>
      <c r="F125" s="67"/>
      <c r="G125" s="67"/>
      <c r="H125" s="67"/>
    </row>
    <row r="126" spans="1:13" s="5" customFormat="1" ht="14.25" customHeight="1" x14ac:dyDescent="0.25">
      <c r="A126" s="68" t="s">
        <v>115</v>
      </c>
      <c r="B126" s="68"/>
      <c r="C126" s="62">
        <f>E111+E123</f>
        <v>0</v>
      </c>
      <c r="D126" s="62"/>
      <c r="E126" s="11"/>
      <c r="F126" s="11"/>
      <c r="G126" s="11"/>
      <c r="H126" s="11"/>
    </row>
    <row r="127" spans="1:13" s="5" customFormat="1" ht="12.75" customHeight="1" x14ac:dyDescent="0.25">
      <c r="A127" s="64" t="s">
        <v>116</v>
      </c>
      <c r="B127" s="64"/>
      <c r="C127" s="63">
        <f>F123+F111</f>
        <v>0</v>
      </c>
      <c r="D127" s="63"/>
      <c r="E127" s="59"/>
      <c r="F127" s="59"/>
      <c r="G127" s="59"/>
      <c r="H127" s="59"/>
    </row>
    <row r="128" spans="1:13" ht="12" customHeight="1" x14ac:dyDescent="0.25">
      <c r="A128" s="60"/>
      <c r="B128" s="60"/>
      <c r="C128" s="65"/>
      <c r="D128" s="65"/>
      <c r="E128" s="61"/>
      <c r="F128" s="61"/>
      <c r="G128" s="61"/>
      <c r="H128" s="61"/>
    </row>
    <row r="129" spans="1:8" ht="12" customHeight="1" x14ac:dyDescent="0.25">
      <c r="A129" s="47"/>
      <c r="B129" s="47"/>
      <c r="C129" s="8"/>
      <c r="D129" s="8"/>
      <c r="E129" s="46"/>
      <c r="F129" s="46"/>
      <c r="G129" s="46"/>
      <c r="H129" s="46"/>
    </row>
    <row r="130" spans="1:8" ht="12" customHeight="1" x14ac:dyDescent="0.25">
      <c r="A130" s="47"/>
      <c r="B130" s="47"/>
      <c r="C130" s="8"/>
      <c r="D130" s="8"/>
      <c r="E130" s="46"/>
      <c r="F130" s="46"/>
      <c r="G130" s="46"/>
      <c r="H130" s="46"/>
    </row>
    <row r="131" spans="1:8" ht="14.25" customHeight="1" x14ac:dyDescent="0.25">
      <c r="A131" s="59"/>
      <c r="B131" s="59"/>
      <c r="C131" s="59"/>
      <c r="D131" s="59"/>
      <c r="E131" s="59"/>
      <c r="F131" s="59"/>
      <c r="G131" s="59"/>
      <c r="H131" s="59"/>
    </row>
    <row r="132" spans="1:8" ht="12" customHeight="1" x14ac:dyDescent="0.25">
      <c r="A132" s="59"/>
      <c r="B132" s="59"/>
      <c r="C132" s="59"/>
      <c r="D132" s="59"/>
      <c r="E132" s="59"/>
      <c r="F132" s="59"/>
      <c r="G132" s="59"/>
      <c r="H132" s="59"/>
    </row>
    <row r="134" spans="1:8" x14ac:dyDescent="0.25">
      <c r="A134" s="59"/>
      <c r="B134" s="59"/>
      <c r="C134" s="59"/>
      <c r="D134" s="59"/>
      <c r="E134" s="59"/>
      <c r="F134" s="59"/>
      <c r="G134" s="59"/>
      <c r="H134" s="59"/>
    </row>
    <row r="135" spans="1:8" x14ac:dyDescent="0.25">
      <c r="A135" s="59"/>
      <c r="B135" s="59"/>
      <c r="C135" s="59"/>
      <c r="D135" s="59"/>
      <c r="E135" s="59"/>
      <c r="F135" s="59"/>
      <c r="G135" s="59"/>
      <c r="H135" s="59"/>
    </row>
    <row r="137" spans="1:8" ht="12.95" customHeight="1" x14ac:dyDescent="0.25">
      <c r="G137" s="61"/>
      <c r="H137" s="61"/>
    </row>
    <row r="138" spans="1:8" ht="12.95" customHeight="1" x14ac:dyDescent="0.25">
      <c r="G138" s="61"/>
      <c r="H138" s="61"/>
    </row>
    <row r="139" spans="1:8" ht="12.95" customHeight="1" x14ac:dyDescent="0.25">
      <c r="G139" s="61"/>
      <c r="H139" s="61"/>
    </row>
    <row r="140" spans="1:8" ht="19.5" customHeight="1" x14ac:dyDescent="0.25"/>
    <row r="141" spans="1:8" ht="12.75" customHeight="1" x14ac:dyDescent="0.25">
      <c r="A141" s="61"/>
      <c r="B141" s="61"/>
      <c r="G141" s="61"/>
      <c r="H141" s="61"/>
    </row>
    <row r="142" spans="1:8" ht="10.5" customHeight="1" x14ac:dyDescent="0.25">
      <c r="A142" s="74"/>
      <c r="B142" s="74"/>
      <c r="G142" s="61"/>
      <c r="H142" s="61"/>
    </row>
  </sheetData>
  <mergeCells count="27">
    <mergeCell ref="A135:H135"/>
    <mergeCell ref="A141:B141"/>
    <mergeCell ref="A142:B142"/>
    <mergeCell ref="G141:H141"/>
    <mergeCell ref="G142:H142"/>
    <mergeCell ref="G137:H137"/>
    <mergeCell ref="G138:H138"/>
    <mergeCell ref="G139:H139"/>
    <mergeCell ref="A1:H1"/>
    <mergeCell ref="A125:H125"/>
    <mergeCell ref="A126:B126"/>
    <mergeCell ref="E115:F115"/>
    <mergeCell ref="A124:B124"/>
    <mergeCell ref="A2:H2"/>
    <mergeCell ref="A3:H3"/>
    <mergeCell ref="E4:F4"/>
    <mergeCell ref="A114:B114"/>
    <mergeCell ref="A134:H134"/>
    <mergeCell ref="A128:B128"/>
    <mergeCell ref="E128:H128"/>
    <mergeCell ref="C126:D126"/>
    <mergeCell ref="C127:D127"/>
    <mergeCell ref="A131:H131"/>
    <mergeCell ref="A132:H132"/>
    <mergeCell ref="A127:B127"/>
    <mergeCell ref="E127:H127"/>
    <mergeCell ref="C128:D128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75810-1246-4F44-8DCD-0066C66B7014}">
  <dimension ref="A1:K85"/>
  <sheetViews>
    <sheetView tabSelected="1" topLeftCell="A67" zoomScale="160" zoomScaleNormal="160" workbookViewId="0">
      <selection activeCell="G81" sqref="G81:H81"/>
    </sheetView>
  </sheetViews>
  <sheetFormatPr defaultRowHeight="15" x14ac:dyDescent="0.25"/>
  <cols>
    <col min="1" max="1" width="6.28515625" style="4" customWidth="1"/>
    <col min="2" max="2" width="30.28515625" style="4" customWidth="1"/>
    <col min="3" max="3" width="7.42578125" style="9" customWidth="1"/>
    <col min="4" max="4" width="12.28515625" style="9" customWidth="1"/>
    <col min="5" max="5" width="13.85546875" style="4" customWidth="1"/>
    <col min="6" max="6" width="13.42578125" style="6" customWidth="1"/>
  </cols>
  <sheetData>
    <row r="1" spans="1:6" s="5" customFormat="1" x14ac:dyDescent="0.25">
      <c r="A1" s="66" t="s">
        <v>245</v>
      </c>
      <c r="B1" s="66"/>
      <c r="C1" s="66"/>
      <c r="D1" s="66"/>
      <c r="E1" s="66"/>
      <c r="F1" s="66"/>
    </row>
    <row r="2" spans="1:6" s="5" customFormat="1" ht="15" customHeight="1" x14ac:dyDescent="0.25">
      <c r="A2" s="72" t="s">
        <v>238</v>
      </c>
      <c r="B2" s="72"/>
      <c r="C2" s="72"/>
      <c r="D2" s="72"/>
      <c r="E2" s="72"/>
      <c r="F2" s="72"/>
    </row>
    <row r="3" spans="1:6" ht="15" customHeight="1" x14ac:dyDescent="0.25">
      <c r="A3" s="72" t="s">
        <v>16</v>
      </c>
      <c r="B3" s="72"/>
      <c r="C3" s="72"/>
      <c r="D3" s="72"/>
      <c r="E3" s="72"/>
      <c r="F3" s="72"/>
    </row>
    <row r="4" spans="1:6" s="13" customFormat="1" ht="19.5" customHeight="1" thickBot="1" x14ac:dyDescent="0.3">
      <c r="A4" s="16"/>
      <c r="B4" s="16"/>
      <c r="C4" s="17"/>
      <c r="D4" s="17"/>
      <c r="E4" s="50"/>
      <c r="F4" s="18"/>
    </row>
    <row r="5" spans="1:6" s="13" customFormat="1" ht="53.25" customHeight="1" thickBot="1" x14ac:dyDescent="0.3">
      <c r="A5" s="19" t="s">
        <v>0</v>
      </c>
      <c r="B5" s="19" t="s">
        <v>117</v>
      </c>
      <c r="C5" s="19" t="s">
        <v>2</v>
      </c>
      <c r="D5" s="20" t="s">
        <v>209</v>
      </c>
      <c r="E5" s="20" t="s">
        <v>239</v>
      </c>
      <c r="F5" s="21" t="s">
        <v>14</v>
      </c>
    </row>
    <row r="6" spans="1:6" s="13" customFormat="1" ht="24.95" customHeight="1" x14ac:dyDescent="0.25">
      <c r="A6" s="22" t="s">
        <v>11</v>
      </c>
      <c r="B6" s="23" t="s">
        <v>118</v>
      </c>
      <c r="C6" s="22" t="s">
        <v>166</v>
      </c>
      <c r="D6" s="24"/>
      <c r="E6" s="22">
        <v>2</v>
      </c>
      <c r="F6" s="25">
        <f>D6*E6</f>
        <v>0</v>
      </c>
    </row>
    <row r="7" spans="1:6" s="13" customFormat="1" ht="24.95" customHeight="1" x14ac:dyDescent="0.25">
      <c r="A7" s="22" t="s">
        <v>12</v>
      </c>
      <c r="B7" s="23" t="s">
        <v>120</v>
      </c>
      <c r="C7" s="22" t="s">
        <v>166</v>
      </c>
      <c r="D7" s="24"/>
      <c r="E7" s="22">
        <v>20</v>
      </c>
      <c r="F7" s="25">
        <f t="shared" ref="F7:F34" si="0">D7*E7</f>
        <v>0</v>
      </c>
    </row>
    <row r="8" spans="1:6" s="1" customFormat="1" ht="24.95" customHeight="1" x14ac:dyDescent="0.25">
      <c r="A8" s="22" t="s">
        <v>8</v>
      </c>
      <c r="B8" s="23" t="s">
        <v>121</v>
      </c>
      <c r="C8" s="22" t="s">
        <v>166</v>
      </c>
      <c r="D8" s="24"/>
      <c r="E8" s="22">
        <v>10</v>
      </c>
      <c r="F8" s="25">
        <f t="shared" si="0"/>
        <v>0</v>
      </c>
    </row>
    <row r="9" spans="1:6" s="13" customFormat="1" ht="24.95" customHeight="1" x14ac:dyDescent="0.25">
      <c r="A9" s="22" t="s">
        <v>9</v>
      </c>
      <c r="B9" s="23" t="s">
        <v>122</v>
      </c>
      <c r="C9" s="22" t="s">
        <v>166</v>
      </c>
      <c r="D9" s="24"/>
      <c r="E9" s="22">
        <v>20</v>
      </c>
      <c r="F9" s="25">
        <f t="shared" si="0"/>
        <v>0</v>
      </c>
    </row>
    <row r="10" spans="1:6" s="13" customFormat="1" ht="24.95" customHeight="1" x14ac:dyDescent="0.25">
      <c r="A10" s="22" t="s">
        <v>10</v>
      </c>
      <c r="B10" s="23" t="s">
        <v>123</v>
      </c>
      <c r="C10" s="22" t="s">
        <v>166</v>
      </c>
      <c r="D10" s="24"/>
      <c r="E10" s="22">
        <v>1</v>
      </c>
      <c r="F10" s="25">
        <f t="shared" si="0"/>
        <v>0</v>
      </c>
    </row>
    <row r="11" spans="1:6" s="13" customFormat="1" ht="24.95" customHeight="1" x14ac:dyDescent="0.25">
      <c r="A11" s="22" t="s">
        <v>17</v>
      </c>
      <c r="B11" s="23" t="s">
        <v>210</v>
      </c>
      <c r="C11" s="22" t="s">
        <v>166</v>
      </c>
      <c r="D11" s="24"/>
      <c r="E11" s="22">
        <v>10</v>
      </c>
      <c r="F11" s="25">
        <f t="shared" si="0"/>
        <v>0</v>
      </c>
    </row>
    <row r="12" spans="1:6" s="13" customFormat="1" ht="24.95" customHeight="1" x14ac:dyDescent="0.25">
      <c r="A12" s="22" t="s">
        <v>18</v>
      </c>
      <c r="B12" s="23" t="s">
        <v>124</v>
      </c>
      <c r="C12" s="22" t="s">
        <v>166</v>
      </c>
      <c r="D12" s="44"/>
      <c r="E12" s="22">
        <v>40</v>
      </c>
      <c r="F12" s="25">
        <f t="shared" si="0"/>
        <v>0</v>
      </c>
    </row>
    <row r="13" spans="1:6" s="13" customFormat="1" ht="24.95" customHeight="1" x14ac:dyDescent="0.25">
      <c r="A13" s="22" t="s">
        <v>19</v>
      </c>
      <c r="B13" s="23" t="s">
        <v>211</v>
      </c>
      <c r="C13" s="22" t="s">
        <v>3</v>
      </c>
      <c r="D13" s="44"/>
      <c r="E13" s="22">
        <v>4</v>
      </c>
      <c r="F13" s="25">
        <f t="shared" si="0"/>
        <v>0</v>
      </c>
    </row>
    <row r="14" spans="1:6" s="13" customFormat="1" ht="24.95" customHeight="1" x14ac:dyDescent="0.25">
      <c r="A14" s="22" t="s">
        <v>20</v>
      </c>
      <c r="B14" s="23" t="s">
        <v>125</v>
      </c>
      <c r="C14" s="22" t="s">
        <v>3</v>
      </c>
      <c r="D14" s="24"/>
      <c r="E14" s="22">
        <v>2</v>
      </c>
      <c r="F14" s="25">
        <f t="shared" si="0"/>
        <v>0</v>
      </c>
    </row>
    <row r="15" spans="1:6" s="13" customFormat="1" ht="24.95" customHeight="1" x14ac:dyDescent="0.25">
      <c r="A15" s="22" t="s">
        <v>21</v>
      </c>
      <c r="B15" s="23" t="s">
        <v>126</v>
      </c>
      <c r="C15" s="22" t="s">
        <v>106</v>
      </c>
      <c r="D15" s="24"/>
      <c r="E15" s="22">
        <v>15</v>
      </c>
      <c r="F15" s="25">
        <f t="shared" si="0"/>
        <v>0</v>
      </c>
    </row>
    <row r="16" spans="1:6" s="13" customFormat="1" ht="24.95" customHeight="1" x14ac:dyDescent="0.25">
      <c r="A16" s="22" t="s">
        <v>22</v>
      </c>
      <c r="B16" s="23" t="s">
        <v>127</v>
      </c>
      <c r="C16" s="22" t="s">
        <v>166</v>
      </c>
      <c r="D16" s="24"/>
      <c r="E16" s="22">
        <v>10</v>
      </c>
      <c r="F16" s="25">
        <f t="shared" si="0"/>
        <v>0</v>
      </c>
    </row>
    <row r="17" spans="1:6" s="13" customFormat="1" ht="24.95" customHeight="1" x14ac:dyDescent="0.25">
      <c r="A17" s="22" t="s">
        <v>23</v>
      </c>
      <c r="B17" s="23" t="s">
        <v>128</v>
      </c>
      <c r="C17" s="22" t="s">
        <v>166</v>
      </c>
      <c r="D17" s="24"/>
      <c r="E17" s="22">
        <v>2</v>
      </c>
      <c r="F17" s="25">
        <f t="shared" si="0"/>
        <v>0</v>
      </c>
    </row>
    <row r="18" spans="1:6" s="13" customFormat="1" ht="21.95" customHeight="1" x14ac:dyDescent="0.25">
      <c r="A18" s="22" t="s">
        <v>24</v>
      </c>
      <c r="B18" s="23" t="s">
        <v>129</v>
      </c>
      <c r="C18" s="22" t="s">
        <v>166</v>
      </c>
      <c r="D18" s="24"/>
      <c r="E18" s="22">
        <v>5</v>
      </c>
      <c r="F18" s="25">
        <f t="shared" si="0"/>
        <v>0</v>
      </c>
    </row>
    <row r="19" spans="1:6" s="13" customFormat="1" ht="21.95" customHeight="1" x14ac:dyDescent="0.25">
      <c r="A19" s="22" t="s">
        <v>25</v>
      </c>
      <c r="B19" s="23" t="s">
        <v>130</v>
      </c>
      <c r="C19" s="22" t="s">
        <v>166</v>
      </c>
      <c r="D19" s="24"/>
      <c r="E19" s="22">
        <v>5</v>
      </c>
      <c r="F19" s="25">
        <f t="shared" si="0"/>
        <v>0</v>
      </c>
    </row>
    <row r="20" spans="1:6" s="13" customFormat="1" ht="24.95" customHeight="1" x14ac:dyDescent="0.25">
      <c r="A20" s="22" t="s">
        <v>26</v>
      </c>
      <c r="B20" s="23" t="s">
        <v>131</v>
      </c>
      <c r="C20" s="22" t="s">
        <v>166</v>
      </c>
      <c r="D20" s="24"/>
      <c r="E20" s="22">
        <v>20</v>
      </c>
      <c r="F20" s="25">
        <f t="shared" si="0"/>
        <v>0</v>
      </c>
    </row>
    <row r="21" spans="1:6" s="13" customFormat="1" ht="24.95" customHeight="1" x14ac:dyDescent="0.25">
      <c r="A21" s="22" t="s">
        <v>27</v>
      </c>
      <c r="B21" s="23" t="s">
        <v>132</v>
      </c>
      <c r="C21" s="22" t="s">
        <v>166</v>
      </c>
      <c r="D21" s="24"/>
      <c r="E21" s="22">
        <v>20</v>
      </c>
      <c r="F21" s="25">
        <f t="shared" si="0"/>
        <v>0</v>
      </c>
    </row>
    <row r="22" spans="1:6" s="13" customFormat="1" ht="24.95" customHeight="1" x14ac:dyDescent="0.25">
      <c r="A22" s="22" t="s">
        <v>28</v>
      </c>
      <c r="B22" s="45" t="s">
        <v>242</v>
      </c>
      <c r="C22" s="22" t="s">
        <v>166</v>
      </c>
      <c r="D22" s="24"/>
      <c r="E22" s="22">
        <v>5</v>
      </c>
      <c r="F22" s="25">
        <f t="shared" si="0"/>
        <v>0</v>
      </c>
    </row>
    <row r="23" spans="1:6" s="13" customFormat="1" ht="24.95" customHeight="1" x14ac:dyDescent="0.25">
      <c r="A23" s="22" t="s">
        <v>29</v>
      </c>
      <c r="B23" s="23" t="s">
        <v>133</v>
      </c>
      <c r="C23" s="22" t="s">
        <v>166</v>
      </c>
      <c r="D23" s="24"/>
      <c r="E23" s="22">
        <v>15</v>
      </c>
      <c r="F23" s="25">
        <f t="shared" si="0"/>
        <v>0</v>
      </c>
    </row>
    <row r="24" spans="1:6" s="1" customFormat="1" ht="24.95" customHeight="1" x14ac:dyDescent="0.25">
      <c r="A24" s="22" t="s">
        <v>30</v>
      </c>
      <c r="B24" s="23" t="s">
        <v>135</v>
      </c>
      <c r="C24" s="22" t="s">
        <v>166</v>
      </c>
      <c r="D24" s="24"/>
      <c r="E24" s="22">
        <v>5</v>
      </c>
      <c r="F24" s="25">
        <f t="shared" si="0"/>
        <v>0</v>
      </c>
    </row>
    <row r="25" spans="1:6" s="1" customFormat="1" ht="24.95" customHeight="1" x14ac:dyDescent="0.25">
      <c r="A25" s="22" t="s">
        <v>31</v>
      </c>
      <c r="B25" s="23" t="s">
        <v>207</v>
      </c>
      <c r="C25" s="22" t="s">
        <v>166</v>
      </c>
      <c r="D25" s="24"/>
      <c r="E25" s="22">
        <v>2</v>
      </c>
      <c r="F25" s="25">
        <f t="shared" si="0"/>
        <v>0</v>
      </c>
    </row>
    <row r="26" spans="1:6" s="13" customFormat="1" ht="24.95" customHeight="1" x14ac:dyDescent="0.25">
      <c r="A26" s="22" t="s">
        <v>32</v>
      </c>
      <c r="B26" s="23" t="s">
        <v>136</v>
      </c>
      <c r="C26" s="22" t="s">
        <v>166</v>
      </c>
      <c r="D26" s="24"/>
      <c r="E26" s="22">
        <v>15</v>
      </c>
      <c r="F26" s="25">
        <f t="shared" si="0"/>
        <v>0</v>
      </c>
    </row>
    <row r="27" spans="1:6" s="13" customFormat="1" ht="24.95" customHeight="1" x14ac:dyDescent="0.25">
      <c r="A27" s="22" t="s">
        <v>33</v>
      </c>
      <c r="B27" s="23" t="s">
        <v>188</v>
      </c>
      <c r="C27" s="22" t="s">
        <v>166</v>
      </c>
      <c r="D27" s="24"/>
      <c r="E27" s="22">
        <v>1</v>
      </c>
      <c r="F27" s="25">
        <f t="shared" si="0"/>
        <v>0</v>
      </c>
    </row>
    <row r="28" spans="1:6" s="13" customFormat="1" ht="24.95" customHeight="1" x14ac:dyDescent="0.25">
      <c r="A28" s="22" t="s">
        <v>34</v>
      </c>
      <c r="B28" s="23" t="s">
        <v>137</v>
      </c>
      <c r="C28" s="22" t="s">
        <v>166</v>
      </c>
      <c r="D28" s="24"/>
      <c r="E28" s="22">
        <v>3</v>
      </c>
      <c r="F28" s="25">
        <f t="shared" si="0"/>
        <v>0</v>
      </c>
    </row>
    <row r="29" spans="1:6" s="13" customFormat="1" ht="24.95" customHeight="1" x14ac:dyDescent="0.25">
      <c r="A29" s="22" t="s">
        <v>35</v>
      </c>
      <c r="B29" s="23" t="s">
        <v>138</v>
      </c>
      <c r="C29" s="22" t="s">
        <v>166</v>
      </c>
      <c r="D29" s="24"/>
      <c r="E29" s="22">
        <v>15</v>
      </c>
      <c r="F29" s="25">
        <f t="shared" si="0"/>
        <v>0</v>
      </c>
    </row>
    <row r="30" spans="1:6" s="13" customFormat="1" ht="24.95" customHeight="1" x14ac:dyDescent="0.25">
      <c r="A30" s="22" t="s">
        <v>36</v>
      </c>
      <c r="B30" s="23" t="s">
        <v>139</v>
      </c>
      <c r="C30" s="22" t="s">
        <v>166</v>
      </c>
      <c r="D30" s="24"/>
      <c r="E30" s="22">
        <v>5</v>
      </c>
      <c r="F30" s="25">
        <f t="shared" si="0"/>
        <v>0</v>
      </c>
    </row>
    <row r="31" spans="1:6" s="13" customFormat="1" ht="24.95" customHeight="1" x14ac:dyDescent="0.25">
      <c r="A31" s="22" t="s">
        <v>37</v>
      </c>
      <c r="B31" s="23" t="s">
        <v>140</v>
      </c>
      <c r="C31" s="22" t="s">
        <v>166</v>
      </c>
      <c r="D31" s="24"/>
      <c r="E31" s="22">
        <v>5</v>
      </c>
      <c r="F31" s="25">
        <f t="shared" si="0"/>
        <v>0</v>
      </c>
    </row>
    <row r="32" spans="1:6" s="13" customFormat="1" ht="24.95" customHeight="1" x14ac:dyDescent="0.25">
      <c r="A32" s="22" t="s">
        <v>38</v>
      </c>
      <c r="B32" s="23" t="s">
        <v>141</v>
      </c>
      <c r="C32" s="22" t="s">
        <v>3</v>
      </c>
      <c r="D32" s="24"/>
      <c r="E32" s="22">
        <v>1</v>
      </c>
      <c r="F32" s="25">
        <f t="shared" si="0"/>
        <v>0</v>
      </c>
    </row>
    <row r="33" spans="1:6" s="13" customFormat="1" ht="24.95" customHeight="1" x14ac:dyDescent="0.25">
      <c r="A33" s="22" t="s">
        <v>39</v>
      </c>
      <c r="B33" s="23" t="s">
        <v>167</v>
      </c>
      <c r="C33" s="22" t="s">
        <v>166</v>
      </c>
      <c r="D33" s="24"/>
      <c r="E33" s="22">
        <v>10</v>
      </c>
      <c r="F33" s="25">
        <f t="shared" si="0"/>
        <v>0</v>
      </c>
    </row>
    <row r="34" spans="1:6" s="1" customFormat="1" ht="24.95" customHeight="1" x14ac:dyDescent="0.25">
      <c r="A34" s="22" t="s">
        <v>40</v>
      </c>
      <c r="B34" s="23" t="s">
        <v>142</v>
      </c>
      <c r="C34" s="22" t="s">
        <v>166</v>
      </c>
      <c r="D34" s="24"/>
      <c r="E34" s="22">
        <v>5</v>
      </c>
      <c r="F34" s="25">
        <f t="shared" si="0"/>
        <v>0</v>
      </c>
    </row>
    <row r="35" spans="1:6" s="1" customFormat="1" ht="24.95" customHeight="1" x14ac:dyDescent="0.25">
      <c r="A35" s="22" t="s">
        <v>41</v>
      </c>
      <c r="B35" s="23" t="s">
        <v>143</v>
      </c>
      <c r="C35" s="22" t="s">
        <v>166</v>
      </c>
      <c r="D35" s="24"/>
      <c r="E35" s="22">
        <v>5</v>
      </c>
      <c r="F35" s="25">
        <f t="shared" ref="F35:F59" si="1">D35*E35</f>
        <v>0</v>
      </c>
    </row>
    <row r="36" spans="1:6" s="13" customFormat="1" ht="24.95" customHeight="1" x14ac:dyDescent="0.25">
      <c r="A36" s="22" t="s">
        <v>42</v>
      </c>
      <c r="B36" s="23" t="s">
        <v>144</v>
      </c>
      <c r="C36" s="22" t="s">
        <v>166</v>
      </c>
      <c r="D36" s="24"/>
      <c r="E36" s="22">
        <v>2</v>
      </c>
      <c r="F36" s="25">
        <f t="shared" si="1"/>
        <v>0</v>
      </c>
    </row>
    <row r="37" spans="1:6" s="13" customFormat="1" ht="24.95" customHeight="1" x14ac:dyDescent="0.25">
      <c r="A37" s="22" t="s">
        <v>43</v>
      </c>
      <c r="B37" s="23" t="s">
        <v>145</v>
      </c>
      <c r="C37" s="22" t="s">
        <v>166</v>
      </c>
      <c r="D37" s="24"/>
      <c r="E37" s="22">
        <v>10</v>
      </c>
      <c r="F37" s="25">
        <f t="shared" si="1"/>
        <v>0</v>
      </c>
    </row>
    <row r="38" spans="1:6" s="13" customFormat="1" ht="24.95" customHeight="1" x14ac:dyDescent="0.25">
      <c r="A38" s="22" t="s">
        <v>44</v>
      </c>
      <c r="B38" s="23" t="s">
        <v>146</v>
      </c>
      <c r="C38" s="22" t="s">
        <v>166</v>
      </c>
      <c r="D38" s="24"/>
      <c r="E38" s="22">
        <v>2</v>
      </c>
      <c r="F38" s="25">
        <f t="shared" si="1"/>
        <v>0</v>
      </c>
    </row>
    <row r="39" spans="1:6" s="13" customFormat="1" ht="21.95" customHeight="1" x14ac:dyDescent="0.25">
      <c r="A39" s="22" t="s">
        <v>45</v>
      </c>
      <c r="B39" s="23" t="s">
        <v>147</v>
      </c>
      <c r="C39" s="22" t="s">
        <v>166</v>
      </c>
      <c r="D39" s="24"/>
      <c r="E39" s="22">
        <v>1</v>
      </c>
      <c r="F39" s="25">
        <f t="shared" si="1"/>
        <v>0</v>
      </c>
    </row>
    <row r="40" spans="1:6" s="13" customFormat="1" ht="21.95" customHeight="1" x14ac:dyDescent="0.25">
      <c r="A40" s="22" t="s">
        <v>46</v>
      </c>
      <c r="B40" s="23" t="s">
        <v>148</v>
      </c>
      <c r="C40" s="22" t="s">
        <v>166</v>
      </c>
      <c r="D40" s="24"/>
      <c r="E40" s="22">
        <v>5</v>
      </c>
      <c r="F40" s="25">
        <f t="shared" si="1"/>
        <v>0</v>
      </c>
    </row>
    <row r="41" spans="1:6" s="13" customFormat="1" ht="21.95" customHeight="1" x14ac:dyDescent="0.25">
      <c r="A41" s="22" t="s">
        <v>47</v>
      </c>
      <c r="B41" s="23" t="s">
        <v>149</v>
      </c>
      <c r="C41" s="22" t="s">
        <v>166</v>
      </c>
      <c r="D41" s="24"/>
      <c r="E41" s="22">
        <v>20</v>
      </c>
      <c r="F41" s="25">
        <f t="shared" si="1"/>
        <v>0</v>
      </c>
    </row>
    <row r="42" spans="1:6" s="13" customFormat="1" ht="24.95" customHeight="1" x14ac:dyDescent="0.25">
      <c r="A42" s="22" t="s">
        <v>48</v>
      </c>
      <c r="B42" s="23" t="s">
        <v>150</v>
      </c>
      <c r="C42" s="22" t="s">
        <v>166</v>
      </c>
      <c r="D42" s="24"/>
      <c r="E42" s="22">
        <v>2</v>
      </c>
      <c r="F42" s="25">
        <f t="shared" si="1"/>
        <v>0</v>
      </c>
    </row>
    <row r="43" spans="1:6" s="13" customFormat="1" ht="24.95" customHeight="1" x14ac:dyDescent="0.25">
      <c r="A43" s="22" t="s">
        <v>49</v>
      </c>
      <c r="B43" s="23" t="s">
        <v>151</v>
      </c>
      <c r="C43" s="22" t="s">
        <v>166</v>
      </c>
      <c r="D43" s="24"/>
      <c r="E43" s="22">
        <v>5</v>
      </c>
      <c r="F43" s="25">
        <f t="shared" si="1"/>
        <v>0</v>
      </c>
    </row>
    <row r="44" spans="1:6" s="13" customFormat="1" ht="24.95" customHeight="1" x14ac:dyDescent="0.25">
      <c r="A44" s="22" t="s">
        <v>50</v>
      </c>
      <c r="B44" s="23" t="s">
        <v>152</v>
      </c>
      <c r="C44" s="22" t="s">
        <v>166</v>
      </c>
      <c r="D44" s="44"/>
      <c r="E44" s="22">
        <v>5</v>
      </c>
      <c r="F44" s="25">
        <f t="shared" si="1"/>
        <v>0</v>
      </c>
    </row>
    <row r="45" spans="1:6" s="13" customFormat="1" ht="24.95" customHeight="1" x14ac:dyDescent="0.25">
      <c r="A45" s="22" t="s">
        <v>51</v>
      </c>
      <c r="B45" s="23" t="s">
        <v>153</v>
      </c>
      <c r="C45" s="22" t="s">
        <v>166</v>
      </c>
      <c r="D45" s="24"/>
      <c r="E45" s="22">
        <v>5</v>
      </c>
      <c r="F45" s="25">
        <f t="shared" si="1"/>
        <v>0</v>
      </c>
    </row>
    <row r="46" spans="1:6" s="13" customFormat="1" ht="24.95" customHeight="1" x14ac:dyDescent="0.25">
      <c r="A46" s="22" t="s">
        <v>52</v>
      </c>
      <c r="B46" s="23" t="s">
        <v>107</v>
      </c>
      <c r="C46" s="22" t="s">
        <v>3</v>
      </c>
      <c r="D46" s="24"/>
      <c r="E46" s="22">
        <v>20</v>
      </c>
      <c r="F46" s="25">
        <f t="shared" si="1"/>
        <v>0</v>
      </c>
    </row>
    <row r="47" spans="1:6" s="13" customFormat="1" ht="24.95" customHeight="1" x14ac:dyDescent="0.25">
      <c r="A47" s="22" t="s">
        <v>53</v>
      </c>
      <c r="B47" s="23" t="s">
        <v>154</v>
      </c>
      <c r="C47" s="22" t="s">
        <v>166</v>
      </c>
      <c r="D47" s="24"/>
      <c r="E47" s="22">
        <v>30</v>
      </c>
      <c r="F47" s="25">
        <f t="shared" si="1"/>
        <v>0</v>
      </c>
    </row>
    <row r="48" spans="1:6" s="13" customFormat="1" ht="24.95" customHeight="1" x14ac:dyDescent="0.25">
      <c r="A48" s="22" t="s">
        <v>54</v>
      </c>
      <c r="B48" s="23" t="s">
        <v>155</v>
      </c>
      <c r="C48" s="22" t="s">
        <v>166</v>
      </c>
      <c r="D48" s="24"/>
      <c r="E48" s="22">
        <v>5</v>
      </c>
      <c r="F48" s="25">
        <f t="shared" si="1"/>
        <v>0</v>
      </c>
    </row>
    <row r="49" spans="1:11" s="13" customFormat="1" ht="24.95" customHeight="1" x14ac:dyDescent="0.25">
      <c r="A49" s="22" t="s">
        <v>55</v>
      </c>
      <c r="B49" s="23" t="s">
        <v>156</v>
      </c>
      <c r="C49" s="22" t="s">
        <v>166</v>
      </c>
      <c r="D49" s="24"/>
      <c r="E49" s="22">
        <v>40</v>
      </c>
      <c r="F49" s="25">
        <f t="shared" si="1"/>
        <v>0</v>
      </c>
    </row>
    <row r="50" spans="1:11" s="13" customFormat="1" ht="24.95" customHeight="1" x14ac:dyDescent="0.25">
      <c r="A50" s="22" t="s">
        <v>56</v>
      </c>
      <c r="B50" s="23" t="s">
        <v>157</v>
      </c>
      <c r="C50" s="22" t="s">
        <v>4</v>
      </c>
      <c r="D50" s="24"/>
      <c r="E50" s="22">
        <v>20</v>
      </c>
      <c r="F50" s="25">
        <f t="shared" si="1"/>
        <v>0</v>
      </c>
    </row>
    <row r="51" spans="1:11" s="13" customFormat="1" ht="24.95" customHeight="1" x14ac:dyDescent="0.25">
      <c r="A51" s="22" t="s">
        <v>57</v>
      </c>
      <c r="B51" s="23" t="s">
        <v>158</v>
      </c>
      <c r="C51" s="22" t="s">
        <v>166</v>
      </c>
      <c r="D51" s="24"/>
      <c r="E51" s="22">
        <v>5</v>
      </c>
      <c r="F51" s="25">
        <f t="shared" si="1"/>
        <v>0</v>
      </c>
    </row>
    <row r="52" spans="1:11" s="13" customFormat="1" ht="24.95" customHeight="1" x14ac:dyDescent="0.25">
      <c r="A52" s="22" t="s">
        <v>58</v>
      </c>
      <c r="B52" s="23" t="s">
        <v>159</v>
      </c>
      <c r="C52" s="22" t="s">
        <v>166</v>
      </c>
      <c r="D52" s="24"/>
      <c r="E52" s="22">
        <v>10</v>
      </c>
      <c r="F52" s="25">
        <f t="shared" si="1"/>
        <v>0</v>
      </c>
    </row>
    <row r="53" spans="1:11" s="13" customFormat="1" ht="21" customHeight="1" x14ac:dyDescent="0.25">
      <c r="A53" s="22" t="s">
        <v>59</v>
      </c>
      <c r="B53" s="23" t="s">
        <v>160</v>
      </c>
      <c r="C53" s="22" t="s">
        <v>166</v>
      </c>
      <c r="D53" s="24"/>
      <c r="E53" s="22">
        <v>30</v>
      </c>
      <c r="F53" s="25">
        <f t="shared" si="1"/>
        <v>0</v>
      </c>
    </row>
    <row r="54" spans="1:11" s="13" customFormat="1" ht="21" customHeight="1" x14ac:dyDescent="0.25">
      <c r="A54" s="22" t="s">
        <v>60</v>
      </c>
      <c r="B54" s="45" t="s">
        <v>206</v>
      </c>
      <c r="C54" s="22" t="s">
        <v>166</v>
      </c>
      <c r="D54" s="24"/>
      <c r="E54" s="22">
        <v>5</v>
      </c>
      <c r="F54" s="25">
        <f t="shared" si="1"/>
        <v>0</v>
      </c>
    </row>
    <row r="55" spans="1:11" s="13" customFormat="1" ht="21" customHeight="1" x14ac:dyDescent="0.25">
      <c r="A55" s="22" t="s">
        <v>61</v>
      </c>
      <c r="B55" s="23" t="s">
        <v>205</v>
      </c>
      <c r="C55" s="22" t="s">
        <v>166</v>
      </c>
      <c r="D55" s="24"/>
      <c r="E55" s="22">
        <v>1</v>
      </c>
      <c r="F55" s="25">
        <f t="shared" si="1"/>
        <v>0</v>
      </c>
    </row>
    <row r="56" spans="1:11" s="13" customFormat="1" ht="21" customHeight="1" x14ac:dyDescent="0.25">
      <c r="A56" s="22" t="s">
        <v>62</v>
      </c>
      <c r="B56" s="23" t="s">
        <v>162</v>
      </c>
      <c r="C56" s="22" t="s">
        <v>166</v>
      </c>
      <c r="D56" s="24"/>
      <c r="E56" s="22">
        <v>10</v>
      </c>
      <c r="F56" s="25">
        <f t="shared" si="1"/>
        <v>0</v>
      </c>
    </row>
    <row r="57" spans="1:11" s="13" customFormat="1" ht="21" customHeight="1" x14ac:dyDescent="0.25">
      <c r="A57" s="22" t="s">
        <v>63</v>
      </c>
      <c r="B57" s="23" t="s">
        <v>163</v>
      </c>
      <c r="C57" s="22" t="s">
        <v>166</v>
      </c>
      <c r="D57" s="24"/>
      <c r="E57" s="22">
        <v>40</v>
      </c>
      <c r="F57" s="25">
        <f t="shared" si="1"/>
        <v>0</v>
      </c>
    </row>
    <row r="58" spans="1:11" s="13" customFormat="1" ht="21" customHeight="1" x14ac:dyDescent="0.25">
      <c r="A58" s="22" t="s">
        <v>64</v>
      </c>
      <c r="B58" s="23" t="s">
        <v>164</v>
      </c>
      <c r="C58" s="22" t="s">
        <v>166</v>
      </c>
      <c r="D58" s="24"/>
      <c r="E58" s="22">
        <v>1</v>
      </c>
      <c r="F58" s="25">
        <f t="shared" si="1"/>
        <v>0</v>
      </c>
    </row>
    <row r="59" spans="1:11" s="13" customFormat="1" ht="21" customHeight="1" x14ac:dyDescent="0.25">
      <c r="A59" s="22" t="s">
        <v>65</v>
      </c>
      <c r="B59" s="23" t="s">
        <v>165</v>
      </c>
      <c r="C59" s="22" t="s">
        <v>166</v>
      </c>
      <c r="D59" s="24"/>
      <c r="E59" s="22">
        <v>15</v>
      </c>
      <c r="F59" s="25">
        <f t="shared" si="1"/>
        <v>0</v>
      </c>
    </row>
    <row r="60" spans="1:11" s="14" customFormat="1" ht="21.95" customHeight="1" thickBot="1" x14ac:dyDescent="0.3">
      <c r="A60" s="26"/>
      <c r="B60" s="27" t="s">
        <v>104</v>
      </c>
      <c r="C60" s="26"/>
      <c r="D60" s="26"/>
      <c r="E60" s="26"/>
      <c r="F60" s="28">
        <f>SUM(F6:F59)</f>
        <v>0</v>
      </c>
    </row>
    <row r="61" spans="1:11" s="13" customFormat="1" x14ac:dyDescent="0.25">
      <c r="A61" s="29"/>
      <c r="B61" s="30"/>
      <c r="C61" s="31"/>
      <c r="D61" s="32"/>
      <c r="E61" s="4"/>
      <c r="F61" s="6"/>
    </row>
    <row r="62" spans="1:11" s="13" customFormat="1" x14ac:dyDescent="0.25">
      <c r="A62" s="73" t="s">
        <v>15</v>
      </c>
      <c r="B62" s="73"/>
      <c r="C62" s="7"/>
      <c r="D62" s="7"/>
      <c r="E62" s="4"/>
      <c r="F62" s="6"/>
      <c r="K62" s="15"/>
    </row>
    <row r="63" spans="1:11" s="13" customFormat="1" ht="15.75" customHeight="1" thickBot="1" x14ac:dyDescent="0.3">
      <c r="A63" s="16"/>
      <c r="B63" s="18"/>
      <c r="C63" s="33"/>
      <c r="D63" s="33"/>
      <c r="E63" s="50"/>
      <c r="F63" s="18"/>
    </row>
    <row r="64" spans="1:11" s="13" customFormat="1" ht="36.75" customHeight="1" thickBot="1" x14ac:dyDescent="0.3">
      <c r="A64" s="19" t="s">
        <v>0</v>
      </c>
      <c r="B64" s="19" t="s">
        <v>1</v>
      </c>
      <c r="C64" s="19" t="s">
        <v>2</v>
      </c>
      <c r="D64" s="19" t="s">
        <v>209</v>
      </c>
      <c r="E64" s="19" t="s">
        <v>7</v>
      </c>
      <c r="F64" s="51" t="s">
        <v>14</v>
      </c>
    </row>
    <row r="65" spans="1:8" s="13" customFormat="1" ht="21.75" customHeight="1" x14ac:dyDescent="0.25">
      <c r="A65" s="22" t="s">
        <v>11</v>
      </c>
      <c r="B65" s="34" t="s">
        <v>168</v>
      </c>
      <c r="C65" s="35" t="s">
        <v>3</v>
      </c>
      <c r="D65" s="36"/>
      <c r="E65" s="22">
        <v>25</v>
      </c>
      <c r="F65" s="25">
        <f>D65*E65</f>
        <v>0</v>
      </c>
    </row>
    <row r="66" spans="1:8" s="13" customFormat="1" ht="18.75" customHeight="1" x14ac:dyDescent="0.25">
      <c r="A66" s="22" t="s">
        <v>12</v>
      </c>
      <c r="B66" s="37" t="s">
        <v>169</v>
      </c>
      <c r="C66" s="35" t="s">
        <v>4</v>
      </c>
      <c r="D66" s="36"/>
      <c r="E66" s="38">
        <v>20</v>
      </c>
      <c r="F66" s="25">
        <f t="shared" ref="F66" si="2">D66*E66</f>
        <v>0</v>
      </c>
    </row>
    <row r="67" spans="1:8" s="13" customFormat="1" ht="15" customHeight="1" thickBot="1" x14ac:dyDescent="0.3">
      <c r="A67" s="41"/>
      <c r="B67" s="41" t="s">
        <v>104</v>
      </c>
      <c r="C67" s="26"/>
      <c r="D67" s="26"/>
      <c r="E67" s="42"/>
      <c r="F67" s="28">
        <f>SUM(F65:F66)</f>
        <v>0</v>
      </c>
    </row>
    <row r="68" spans="1:8" s="13" customFormat="1" x14ac:dyDescent="0.25">
      <c r="A68" s="67"/>
      <c r="B68" s="71"/>
      <c r="C68" s="10"/>
      <c r="D68" s="10"/>
      <c r="E68" s="2"/>
      <c r="F68" s="3"/>
    </row>
    <row r="69" spans="1:8" ht="14.25" customHeight="1" x14ac:dyDescent="0.25">
      <c r="A69" s="67" t="s">
        <v>240</v>
      </c>
      <c r="B69" s="67"/>
      <c r="C69" s="67"/>
      <c r="D69" s="67"/>
      <c r="E69" s="67"/>
      <c r="F69" s="67"/>
    </row>
    <row r="70" spans="1:8" s="5" customFormat="1" ht="14.25" customHeight="1" x14ac:dyDescent="0.25">
      <c r="A70" s="68" t="s">
        <v>115</v>
      </c>
      <c r="B70" s="68"/>
      <c r="C70" s="62">
        <f>F60+F67</f>
        <v>0</v>
      </c>
      <c r="D70" s="62"/>
      <c r="E70" s="11"/>
      <c r="F70" s="11"/>
    </row>
    <row r="71" spans="1:8" ht="12" customHeight="1" x14ac:dyDescent="0.25">
      <c r="A71" s="60"/>
      <c r="B71" s="60"/>
      <c r="C71" s="65"/>
      <c r="D71" s="65"/>
      <c r="E71" s="61"/>
      <c r="F71" s="61"/>
    </row>
    <row r="72" spans="1:8" ht="12" customHeight="1" x14ac:dyDescent="0.25">
      <c r="A72" s="47"/>
      <c r="B72" s="47"/>
      <c r="C72" s="8"/>
      <c r="D72" s="8"/>
      <c r="E72" s="46"/>
      <c r="F72" s="46"/>
    </row>
    <row r="73" spans="1:8" ht="14.25" customHeight="1" x14ac:dyDescent="0.25">
      <c r="A73" s="59"/>
      <c r="B73" s="59"/>
      <c r="C73" s="59"/>
      <c r="D73" s="59"/>
      <c r="E73" s="59"/>
      <c r="F73" s="59"/>
    </row>
    <row r="74" spans="1:8" ht="12" customHeight="1" x14ac:dyDescent="0.25">
      <c r="A74" s="59"/>
      <c r="B74" s="59"/>
      <c r="C74" s="59"/>
      <c r="D74" s="59"/>
      <c r="E74" s="59"/>
      <c r="F74" s="59"/>
    </row>
    <row r="76" spans="1:8" x14ac:dyDescent="0.25">
      <c r="A76" s="59"/>
      <c r="B76" s="59"/>
      <c r="C76" s="59"/>
      <c r="D76" s="59"/>
      <c r="E76" s="59"/>
      <c r="F76" s="59"/>
    </row>
    <row r="77" spans="1:8" x14ac:dyDescent="0.25">
      <c r="A77" s="59"/>
      <c r="B77" s="59"/>
      <c r="C77" s="59"/>
      <c r="D77" s="59"/>
      <c r="E77" s="59"/>
      <c r="F77" s="59"/>
    </row>
    <row r="79" spans="1:8" ht="12.95" customHeight="1" x14ac:dyDescent="0.25">
      <c r="E79" s="61"/>
      <c r="F79" s="61"/>
      <c r="G79" s="61"/>
      <c r="H79" s="61"/>
    </row>
    <row r="80" spans="1:8" ht="12.95" customHeight="1" x14ac:dyDescent="0.25">
      <c r="E80" s="61"/>
      <c r="F80" s="61"/>
      <c r="G80" s="61"/>
      <c r="H80" s="61"/>
    </row>
    <row r="81" spans="1:8" ht="12.95" customHeight="1" x14ac:dyDescent="0.25">
      <c r="E81" s="61"/>
      <c r="F81" s="61"/>
      <c r="G81" s="61"/>
      <c r="H81" s="61"/>
    </row>
    <row r="82" spans="1:8" ht="19.5" customHeight="1" x14ac:dyDescent="0.25">
      <c r="F82" s="4"/>
      <c r="G82" s="4"/>
      <c r="H82" s="6"/>
    </row>
    <row r="83" spans="1:8" ht="12.75" customHeight="1" x14ac:dyDescent="0.25">
      <c r="A83" s="61"/>
      <c r="B83" s="61"/>
      <c r="E83" s="61"/>
      <c r="F83" s="61"/>
      <c r="G83" s="61"/>
      <c r="H83" s="61"/>
    </row>
    <row r="84" spans="1:8" ht="10.5" customHeight="1" x14ac:dyDescent="0.25">
      <c r="A84" s="74"/>
      <c r="B84" s="74"/>
      <c r="E84" s="61"/>
      <c r="F84" s="61"/>
      <c r="G84" s="61"/>
      <c r="H84" s="61"/>
    </row>
    <row r="85" spans="1:8" x14ac:dyDescent="0.25">
      <c r="F85" s="4"/>
      <c r="G85" s="4"/>
      <c r="H85" s="6"/>
    </row>
  </sheetData>
  <mergeCells count="27">
    <mergeCell ref="A77:F77"/>
    <mergeCell ref="A1:F1"/>
    <mergeCell ref="A2:F2"/>
    <mergeCell ref="A3:F3"/>
    <mergeCell ref="A62:B62"/>
    <mergeCell ref="A76:F76"/>
    <mergeCell ref="A68:B68"/>
    <mergeCell ref="A69:F69"/>
    <mergeCell ref="A70:B70"/>
    <mergeCell ref="C70:D70"/>
    <mergeCell ref="A71:B71"/>
    <mergeCell ref="C71:D71"/>
    <mergeCell ref="E71:F71"/>
    <mergeCell ref="A73:F73"/>
    <mergeCell ref="A74:F74"/>
    <mergeCell ref="A84:B84"/>
    <mergeCell ref="G84:H84"/>
    <mergeCell ref="E79:F79"/>
    <mergeCell ref="E80:F80"/>
    <mergeCell ref="E81:F81"/>
    <mergeCell ref="E83:F83"/>
    <mergeCell ref="E84:F84"/>
    <mergeCell ref="G79:H79"/>
    <mergeCell ref="G80:H80"/>
    <mergeCell ref="G81:H81"/>
    <mergeCell ref="A83:B83"/>
    <mergeCell ref="G83:H8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necesar până la 31.12.2024</vt:lpstr>
      <vt:lpstr>necesar pe primele 4 luni </vt:lpstr>
      <vt:lpstr>'necesar până la 31.12.2024'!Print_Titles</vt:lpstr>
      <vt:lpstr>'necesar pe primele 4 luni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DGAS Constanta</cp:lastModifiedBy>
  <cp:lastPrinted>2024-05-27T06:49:29Z</cp:lastPrinted>
  <dcterms:created xsi:type="dcterms:W3CDTF">2018-01-19T13:05:12Z</dcterms:created>
  <dcterms:modified xsi:type="dcterms:W3CDTF">2024-06-14T05:48:43Z</dcterms:modified>
</cp:coreProperties>
</file>